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1d29f8824bedf8/Desktop/Sport Info/Cross Country/2026/"/>
    </mc:Choice>
  </mc:AlternateContent>
  <xr:revisionPtr revIDLastSave="0" documentId="8_{17EB1BFA-71D2-4131-828A-97FDE3DBF5DE}" xr6:coauthVersionLast="47" xr6:coauthVersionMax="47" xr10:uidLastSave="{00000000-0000-0000-0000-000000000000}"/>
  <bookViews>
    <workbookView xWindow="38280" yWindow="4515" windowWidth="29040" windowHeight="15720" xr2:uid="{00000000-000D-0000-FFFF-FFFF00000000}"/>
  </bookViews>
  <sheets>
    <sheet name="2026" sheetId="1" r:id="rId1"/>
    <sheet name="Raw Data" sheetId="3" r:id="rId2"/>
    <sheet name="Ignatius Results" sheetId="4" r:id="rId3"/>
  </sheets>
  <definedNames>
    <definedName name="_xlnm._FilterDatabase" localSheetId="1" hidden="1">'Raw Data'!$A$3:$K$3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2" i="1" l="1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1" i="4"/>
  <c r="Q69" i="1"/>
  <c r="Q62" i="1"/>
  <c r="O60" i="1"/>
  <c r="Q73" i="1"/>
  <c r="O6" i="1"/>
  <c r="Q61" i="1" l="1"/>
  <c r="Q71" i="1"/>
  <c r="Q68" i="1"/>
  <c r="Q60" i="1"/>
  <c r="Q66" i="1"/>
  <c r="Q76" i="1"/>
  <c r="Q64" i="1"/>
  <c r="Q72" i="1"/>
  <c r="Q70" i="1"/>
  <c r="Q78" i="1"/>
  <c r="Q77" i="1"/>
  <c r="Q75" i="1"/>
  <c r="Q63" i="1"/>
  <c r="Q81" i="1"/>
  <c r="Q67" i="1"/>
  <c r="Q65" i="1"/>
  <c r="Q74" i="1"/>
  <c r="O144" i="1"/>
  <c r="O145" i="1"/>
  <c r="O146" i="1"/>
  <c r="O147" i="1"/>
  <c r="O148" i="1"/>
  <c r="O149" i="1"/>
  <c r="O150" i="1"/>
  <c r="O143" i="1"/>
  <c r="O142" i="1"/>
  <c r="N142" i="1"/>
  <c r="N143" i="1"/>
  <c r="N144" i="1"/>
  <c r="N145" i="1"/>
  <c r="N146" i="1"/>
  <c r="N147" i="1"/>
  <c r="N148" i="1"/>
  <c r="N149" i="1"/>
  <c r="N150" i="1"/>
  <c r="N141" i="1"/>
  <c r="N133" i="1"/>
  <c r="H222" i="1"/>
  <c r="N70" i="1"/>
  <c r="O70" i="1"/>
  <c r="P70" i="1"/>
  <c r="O16" i="1"/>
  <c r="P16" i="1"/>
  <c r="Q16" i="1"/>
  <c r="N16" i="1"/>
  <c r="P142" i="1"/>
  <c r="P141" i="1"/>
  <c r="Q142" i="1"/>
  <c r="O141" i="1"/>
  <c r="Q141" i="1"/>
  <c r="Q135" i="1"/>
  <c r="Q134" i="1"/>
  <c r="Q133" i="1"/>
  <c r="Q132" i="1"/>
  <c r="H119" i="1"/>
  <c r="Q136" i="1"/>
  <c r="Q137" i="1"/>
  <c r="Q138" i="1"/>
  <c r="Q139" i="1"/>
  <c r="Q140" i="1"/>
  <c r="Q143" i="1"/>
  <c r="Q144" i="1"/>
  <c r="Q145" i="1"/>
  <c r="Q146" i="1"/>
  <c r="Q147" i="1"/>
  <c r="Q148" i="1"/>
  <c r="Q149" i="1"/>
  <c r="Q150" i="1"/>
  <c r="O133" i="1"/>
  <c r="O134" i="1"/>
  <c r="O135" i="1"/>
  <c r="O136" i="1"/>
  <c r="O137" i="1"/>
  <c r="O138" i="1"/>
  <c r="O139" i="1"/>
  <c r="O140" i="1"/>
  <c r="O132" i="1"/>
  <c r="O61" i="1"/>
  <c r="O62" i="1"/>
  <c r="O63" i="1"/>
  <c r="O64" i="1"/>
  <c r="O65" i="1"/>
  <c r="O66" i="1"/>
  <c r="O67" i="1"/>
  <c r="O68" i="1"/>
  <c r="O69" i="1"/>
  <c r="O71" i="1"/>
  <c r="O72" i="1"/>
  <c r="O73" i="1"/>
  <c r="O74" i="1"/>
  <c r="O75" i="1"/>
  <c r="O76" i="1"/>
  <c r="O77" i="1"/>
  <c r="O78" i="1"/>
  <c r="P147" i="1"/>
  <c r="P148" i="1"/>
  <c r="P149" i="1"/>
  <c r="P150" i="1"/>
  <c r="N15" i="1"/>
  <c r="O15" i="1"/>
  <c r="P15" i="1"/>
  <c r="Q15" i="1"/>
  <c r="Q7" i="1"/>
  <c r="Q6" i="1"/>
  <c r="Q8" i="1"/>
  <c r="Q9" i="1"/>
  <c r="Q10" i="1"/>
  <c r="Q11" i="1"/>
  <c r="Q12" i="1"/>
  <c r="Q13" i="1"/>
  <c r="Q14" i="1"/>
  <c r="Q17" i="1"/>
  <c r="Q18" i="1"/>
  <c r="Q19" i="1"/>
  <c r="Q20" i="1"/>
  <c r="Q21" i="1"/>
  <c r="Q22" i="1"/>
  <c r="Q23" i="1"/>
  <c r="Q24" i="1"/>
  <c r="O8" i="1"/>
  <c r="O9" i="1"/>
  <c r="O10" i="1"/>
  <c r="O11" i="1"/>
  <c r="O12" i="1"/>
  <c r="O13" i="1"/>
  <c r="O14" i="1"/>
  <c r="O17" i="1"/>
  <c r="O18" i="1"/>
  <c r="O19" i="1"/>
  <c r="O20" i="1"/>
  <c r="O21" i="1"/>
  <c r="O22" i="1"/>
  <c r="O23" i="1"/>
  <c r="O24" i="1"/>
  <c r="O7" i="1"/>
  <c r="N6" i="1"/>
  <c r="V24" i="1"/>
  <c r="N137" i="1"/>
  <c r="C242" i="1"/>
  <c r="N71" i="1"/>
  <c r="N69" i="1"/>
  <c r="P69" i="1"/>
  <c r="P78" i="1"/>
  <c r="P77" i="1"/>
  <c r="C127" i="1"/>
  <c r="P61" i="1"/>
  <c r="P62" i="1"/>
  <c r="P63" i="1"/>
  <c r="P64" i="1"/>
  <c r="P65" i="1"/>
  <c r="P66" i="1"/>
  <c r="P67" i="1"/>
  <c r="P68" i="1"/>
  <c r="P71" i="1"/>
  <c r="P72" i="1"/>
  <c r="P73" i="1"/>
  <c r="P74" i="1"/>
  <c r="P75" i="1"/>
  <c r="P76" i="1"/>
  <c r="P60" i="1"/>
  <c r="H55" i="1"/>
  <c r="C55" i="1"/>
  <c r="P143" i="1"/>
  <c r="N134" i="1"/>
  <c r="N135" i="1"/>
  <c r="N136" i="1"/>
  <c r="N138" i="1"/>
  <c r="N139" i="1"/>
  <c r="N140" i="1"/>
  <c r="N78" i="1"/>
  <c r="N77" i="1"/>
  <c r="N61" i="1"/>
  <c r="N62" i="1"/>
  <c r="N63" i="1"/>
  <c r="N64" i="1"/>
  <c r="N65" i="1"/>
  <c r="N66" i="1"/>
  <c r="N67" i="1"/>
  <c r="N68" i="1"/>
  <c r="N72" i="1"/>
  <c r="N73" i="1"/>
  <c r="N74" i="1"/>
  <c r="N75" i="1"/>
  <c r="N76" i="1"/>
  <c r="N60" i="1"/>
  <c r="P6" i="1"/>
  <c r="N7" i="1"/>
  <c r="N8" i="1"/>
  <c r="N9" i="1"/>
  <c r="N10" i="1"/>
  <c r="N11" i="1"/>
  <c r="N12" i="1"/>
  <c r="N13" i="1"/>
  <c r="N14" i="1"/>
  <c r="N17" i="1"/>
  <c r="N18" i="1"/>
  <c r="N19" i="1"/>
  <c r="N20" i="1"/>
  <c r="N21" i="1"/>
  <c r="N22" i="1"/>
  <c r="N23" i="1"/>
  <c r="N24" i="1"/>
  <c r="P133" i="1"/>
  <c r="P134" i="1"/>
  <c r="P135" i="1"/>
  <c r="P136" i="1"/>
  <c r="P137" i="1"/>
  <c r="P138" i="1"/>
  <c r="P139" i="1"/>
  <c r="P140" i="1"/>
  <c r="P144" i="1"/>
  <c r="P145" i="1"/>
  <c r="P146" i="1"/>
  <c r="P132" i="1"/>
  <c r="P20" i="1"/>
  <c r="P7" i="1"/>
  <c r="P8" i="1"/>
  <c r="P9" i="1"/>
  <c r="P10" i="1"/>
  <c r="P11" i="1"/>
  <c r="P12" i="1"/>
  <c r="P13" i="1"/>
  <c r="P14" i="1"/>
  <c r="P17" i="1"/>
  <c r="P18" i="1"/>
  <c r="P19" i="1"/>
  <c r="P21" i="1"/>
  <c r="P22" i="1"/>
  <c r="P23" i="1"/>
  <c r="P24" i="1"/>
  <c r="N152" i="1" l="1"/>
  <c r="Q80" i="1"/>
  <c r="O26" i="1"/>
  <c r="V21" i="1"/>
  <c r="V22" i="1"/>
  <c r="U7" i="1"/>
  <c r="V10" i="1"/>
  <c r="Y11" i="1"/>
  <c r="U8" i="1"/>
  <c r="U9" i="1"/>
  <c r="U22" i="1"/>
  <c r="U21" i="1"/>
  <c r="Y18" i="1"/>
  <c r="Y14" i="1"/>
  <c r="Y17" i="1"/>
  <c r="Q152" i="1"/>
  <c r="Y13" i="1"/>
  <c r="Y12" i="1"/>
  <c r="P152" i="1"/>
  <c r="Y16" i="1"/>
  <c r="U15" i="1"/>
  <c r="V13" i="1"/>
  <c r="V12" i="1"/>
  <c r="V11" i="1"/>
  <c r="Y19" i="1"/>
  <c r="V9" i="1"/>
  <c r="V6" i="1"/>
  <c r="Y9" i="1"/>
  <c r="V8" i="1"/>
  <c r="V7" i="1"/>
  <c r="Y15" i="1"/>
  <c r="Y10" i="1"/>
  <c r="V20" i="1"/>
  <c r="V16" i="1"/>
  <c r="V23" i="1"/>
  <c r="V15" i="1"/>
  <c r="X11" i="1"/>
  <c r="X10" i="1"/>
  <c r="X9" i="1"/>
  <c r="X8" i="1"/>
  <c r="X7" i="1"/>
  <c r="X16" i="1"/>
  <c r="Y6" i="1"/>
  <c r="Y23" i="1"/>
  <c r="Y21" i="1"/>
  <c r="Y20" i="1"/>
  <c r="V19" i="1"/>
  <c r="V18" i="1"/>
  <c r="V17" i="1"/>
  <c r="Y24" i="1"/>
  <c r="Y22" i="1"/>
  <c r="V14" i="1"/>
  <c r="U23" i="1"/>
  <c r="U6" i="1"/>
  <c r="X15" i="1"/>
  <c r="U14" i="1"/>
  <c r="X20" i="1"/>
  <c r="U13" i="1"/>
  <c r="X19" i="1"/>
  <c r="U12" i="1"/>
  <c r="X18" i="1"/>
  <c r="U11" i="1"/>
  <c r="U10" i="1"/>
  <c r="X14" i="1"/>
  <c r="X6" i="1"/>
  <c r="X13" i="1"/>
  <c r="X12" i="1"/>
  <c r="U19" i="1"/>
  <c r="U18" i="1"/>
  <c r="U17" i="1"/>
  <c r="X17" i="1"/>
  <c r="X23" i="1"/>
  <c r="X22" i="1"/>
  <c r="X21" i="1"/>
  <c r="O152" i="1"/>
  <c r="U16" i="1"/>
  <c r="U20" i="1"/>
  <c r="Y8" i="1"/>
  <c r="Y7" i="1"/>
  <c r="X24" i="1"/>
  <c r="O80" i="1"/>
  <c r="U24" i="1"/>
  <c r="W24" i="1" s="1"/>
  <c r="Q26" i="1"/>
  <c r="N80" i="1"/>
  <c r="P80" i="1"/>
  <c r="P26" i="1"/>
  <c r="N26" i="1"/>
  <c r="W10" i="1" l="1"/>
  <c r="Z13" i="1"/>
  <c r="W22" i="1"/>
  <c r="W21" i="1"/>
  <c r="Z18" i="1"/>
  <c r="W7" i="1"/>
  <c r="W8" i="1"/>
  <c r="Z11" i="1"/>
  <c r="W9" i="1"/>
  <c r="V26" i="1"/>
  <c r="W13" i="1"/>
  <c r="Z16" i="1"/>
  <c r="W11" i="1"/>
  <c r="W16" i="1"/>
  <c r="W12" i="1"/>
  <c r="W23" i="1"/>
  <c r="Z23" i="1"/>
  <c r="W20" i="1"/>
  <c r="Z19" i="1"/>
  <c r="W15" i="1"/>
  <c r="W14" i="1"/>
  <c r="Z15" i="1"/>
  <c r="Z9" i="1"/>
  <c r="W6" i="1"/>
  <c r="Z10" i="1"/>
  <c r="Z8" i="1"/>
  <c r="W17" i="1"/>
  <c r="W18" i="1"/>
  <c r="W19" i="1"/>
  <c r="Z12" i="1"/>
  <c r="Z6" i="1"/>
  <c r="Z21" i="1"/>
  <c r="Z14" i="1"/>
  <c r="Y26" i="1"/>
  <c r="Z24" i="1"/>
  <c r="Z22" i="1"/>
  <c r="Z20" i="1"/>
  <c r="Z17" i="1"/>
  <c r="X26" i="1"/>
  <c r="Z7" i="1"/>
  <c r="U26" i="1"/>
  <c r="Z26" i="1" l="1"/>
</calcChain>
</file>

<file path=xl/sharedStrings.xml><?xml version="1.0" encoding="utf-8"?>
<sst xmlns="http://schemas.openxmlformats.org/spreadsheetml/2006/main" count="2530" uniqueCount="829">
  <si>
    <t>Boys Year 10-12</t>
  </si>
  <si>
    <t>Girls Year 10-12</t>
  </si>
  <si>
    <t>Race Placing</t>
  </si>
  <si>
    <t>Points</t>
  </si>
  <si>
    <t>Runner Name</t>
  </si>
  <si>
    <t>School</t>
  </si>
  <si>
    <t>Participation Points for Runners who finish out side of the top 10</t>
  </si>
  <si>
    <t>Cross Country Scoring Sheet – Middle Boys and Girls</t>
  </si>
  <si>
    <t>Boys Year 7-9</t>
  </si>
  <si>
    <t>Girls Year 7-9</t>
  </si>
  <si>
    <t>Cross Country Scoring Sheet – Primary Boys and Girls</t>
  </si>
  <si>
    <t>Boys Year 4-6</t>
  </si>
  <si>
    <t>Girls Year 4-6</t>
  </si>
  <si>
    <t>School Name</t>
  </si>
  <si>
    <t>St Peter's College</t>
  </si>
  <si>
    <t>Category Place</t>
  </si>
  <si>
    <t>Category</t>
  </si>
  <si>
    <t>Time</t>
  </si>
  <si>
    <t>First Name</t>
  </si>
  <si>
    <t>Last Name</t>
  </si>
  <si>
    <t>Year Level</t>
  </si>
  <si>
    <t>Primary Boys</t>
  </si>
  <si>
    <t>Year 10 - 12</t>
  </si>
  <si>
    <t>Concordia College</t>
  </si>
  <si>
    <t>Primary Girls</t>
  </si>
  <si>
    <t>Senior Boys</t>
  </si>
  <si>
    <t>Senior Girls</t>
  </si>
  <si>
    <t>Year 3 - 6</t>
  </si>
  <si>
    <t>Year 7 - 9</t>
  </si>
  <si>
    <t>Distance</t>
  </si>
  <si>
    <t>Mercedes College</t>
  </si>
  <si>
    <t>Middle Girls</t>
  </si>
  <si>
    <t>St Peter's Girls</t>
  </si>
  <si>
    <t>Immanuel College</t>
  </si>
  <si>
    <t>St Ignatius College</t>
  </si>
  <si>
    <t>Gap</t>
  </si>
  <si>
    <t>Primary Boys and Girls</t>
  </si>
  <si>
    <t>Middle Boys and Girls</t>
  </si>
  <si>
    <t>2 km (1 lap)</t>
  </si>
  <si>
    <t>4 km (2 laps)</t>
  </si>
  <si>
    <t>6 km (3 laps)</t>
  </si>
  <si>
    <t>Note</t>
  </si>
  <si>
    <t>Order of Finish</t>
  </si>
  <si>
    <t>Running Time</t>
  </si>
  <si>
    <t>Cross Country Scoring Sheet – Senior Boys and Girls</t>
  </si>
  <si>
    <t>Participation Points for Runners who finish out side of the top 15</t>
  </si>
  <si>
    <t>Boys Year 7 - 9</t>
  </si>
  <si>
    <t>Girls Year 7 - 9</t>
  </si>
  <si>
    <t>Pulteney Grammar School</t>
  </si>
  <si>
    <t>Full Name</t>
  </si>
  <si>
    <t xml:space="preserve">Cross Country Results - </t>
  </si>
  <si>
    <t>Each School to Update distances etc</t>
  </si>
  <si>
    <t>Middle Boys</t>
  </si>
  <si>
    <t>Woodcroft College</t>
  </si>
  <si>
    <t>Loreto College</t>
  </si>
  <si>
    <t>Rostrevor College</t>
  </si>
  <si>
    <t>Total</t>
  </si>
  <si>
    <t>St Andrews School</t>
  </si>
  <si>
    <t>Christian Brothers College</t>
  </si>
  <si>
    <t>Prince Alfred College</t>
  </si>
  <si>
    <t>Pembroke School</t>
  </si>
  <si>
    <t>Sacred Heart College</t>
  </si>
  <si>
    <t>St Ignatius' College</t>
  </si>
  <si>
    <t>St Paul's College</t>
  </si>
  <si>
    <t>Walford</t>
  </si>
  <si>
    <t>Wilderness School</t>
  </si>
  <si>
    <t>Seymour College</t>
  </si>
  <si>
    <t>Total Points</t>
  </si>
  <si>
    <t>Cross Country Scoring Summary – Middle Boys and Girls</t>
  </si>
  <si>
    <t>Cross Country Scoring Summary – Senior Boys and Girls</t>
  </si>
  <si>
    <t>Cross Country Scoring Summary – Primary Boys and Girls</t>
  </si>
  <si>
    <t>All Boys</t>
  </si>
  <si>
    <t>All Girls</t>
  </si>
  <si>
    <t>Runners</t>
  </si>
  <si>
    <t>Totals</t>
  </si>
  <si>
    <t>Cross Country Summary</t>
  </si>
  <si>
    <t>Placing</t>
  </si>
  <si>
    <t xml:space="preserve">Points </t>
  </si>
  <si>
    <t>H Browne</t>
  </si>
  <si>
    <t>H Di Blasio</t>
  </si>
  <si>
    <t>B Gill</t>
  </si>
  <si>
    <t>B Tharanisorn</t>
  </si>
  <si>
    <t>H Harders</t>
  </si>
  <si>
    <t>J Liu</t>
  </si>
  <si>
    <t>S Wells</t>
  </si>
  <si>
    <t>N Edwards</t>
  </si>
  <si>
    <t>I Hogan</t>
  </si>
  <si>
    <t>L Wang</t>
  </si>
  <si>
    <t>S Mahinderkar</t>
  </si>
  <si>
    <t>J Grage</t>
  </si>
  <si>
    <t>E Minney</t>
  </si>
  <si>
    <t>V Singh</t>
  </si>
  <si>
    <t>M George</t>
  </si>
  <si>
    <t>not stated</t>
  </si>
  <si>
    <t>E Rae</t>
  </si>
  <si>
    <t>H Alexander</t>
  </si>
  <si>
    <t>L Huang</t>
  </si>
  <si>
    <t>L Flint</t>
  </si>
  <si>
    <t>Amelia</t>
  </si>
  <si>
    <t>Sheriden</t>
  </si>
  <si>
    <t>Saint Peter's Girls</t>
  </si>
  <si>
    <t>Ava</t>
  </si>
  <si>
    <t>Flint</t>
  </si>
  <si>
    <t>Leila</t>
  </si>
  <si>
    <t>Piscioneri</t>
  </si>
  <si>
    <t>Saint Ignatius College</t>
  </si>
  <si>
    <t>Sophie</t>
  </si>
  <si>
    <t>P</t>
  </si>
  <si>
    <t>Chloe</t>
  </si>
  <si>
    <t>Liptak</t>
  </si>
  <si>
    <t>Violette</t>
  </si>
  <si>
    <t>Hayley</t>
  </si>
  <si>
    <t>Redman</t>
  </si>
  <si>
    <t>Kyra</t>
  </si>
  <si>
    <t>Shah</t>
  </si>
  <si>
    <t>Holly</t>
  </si>
  <si>
    <t>Knights</t>
  </si>
  <si>
    <t>M</t>
  </si>
  <si>
    <t>George</t>
  </si>
  <si>
    <t>Ellouise</t>
  </si>
  <si>
    <t>Dodd</t>
  </si>
  <si>
    <t>Eliza</t>
  </si>
  <si>
    <t>Rolls</t>
  </si>
  <si>
    <t>Eadie</t>
  </si>
  <si>
    <t>Milne</t>
  </si>
  <si>
    <t>Lucy</t>
  </si>
  <si>
    <t>D</t>
  </si>
  <si>
    <t>Stella</t>
  </si>
  <si>
    <t>Scheepers</t>
  </si>
  <si>
    <t>Charlotte</t>
  </si>
  <si>
    <t>Daunt-Smith</t>
  </si>
  <si>
    <t>Amelia Sheriden</t>
  </si>
  <si>
    <t>Ava Flint</t>
  </si>
  <si>
    <t>Leila Piscioneri</t>
  </si>
  <si>
    <t>Sophie P</t>
  </si>
  <si>
    <t>Chloe Liptak</t>
  </si>
  <si>
    <t>Violette Piscioneri</t>
  </si>
  <si>
    <t>Hayley Redman</t>
  </si>
  <si>
    <t>Kyra Shah</t>
  </si>
  <si>
    <t>Holly Knights</t>
  </si>
  <si>
    <t>Ellouise Dodd</t>
  </si>
  <si>
    <t>Eliza Rolls</t>
  </si>
  <si>
    <t>Eadie Milne</t>
  </si>
  <si>
    <t>Lucy D</t>
  </si>
  <si>
    <t>Stella Scheepers</t>
  </si>
  <si>
    <t>Charlotte Daunt-Smith</t>
  </si>
  <si>
    <t>Kayla M</t>
  </si>
  <si>
    <t>Ellie Bass</t>
  </si>
  <si>
    <t>Isabel  Kimber</t>
  </si>
  <si>
    <t>Mia Gordon</t>
  </si>
  <si>
    <t>Olivia  Perry</t>
  </si>
  <si>
    <t>Vivienne McNamara</t>
  </si>
  <si>
    <t>Lily Costoglou</t>
  </si>
  <si>
    <t>Auriela Tan</t>
  </si>
  <si>
    <t>Hannah Bruse</t>
  </si>
  <si>
    <t>Lilah Horsell</t>
  </si>
  <si>
    <t>Charlotte Dibb</t>
  </si>
  <si>
    <t>Sofia Pozza</t>
  </si>
  <si>
    <t>Lily  C</t>
  </si>
  <si>
    <t>Lulu D</t>
  </si>
  <si>
    <t>Lillian Muller Junquiera</t>
  </si>
  <si>
    <t>Laurel Yang</t>
  </si>
  <si>
    <t>Piper  Maczohan</t>
  </si>
  <si>
    <t>Lucy H</t>
  </si>
  <si>
    <t>Winter Burns</t>
  </si>
  <si>
    <t>Mikaela Crescitelli</t>
  </si>
  <si>
    <t>K Tran</t>
  </si>
  <si>
    <t>Hannah W</t>
  </si>
  <si>
    <t>Maya Valana</t>
  </si>
  <si>
    <t>Saint Peter's College</t>
  </si>
  <si>
    <t>Jonny McGee</t>
  </si>
  <si>
    <t>Brodie McBain</t>
  </si>
  <si>
    <t>Hudson Wilkes</t>
  </si>
  <si>
    <t>Angus Dundon</t>
  </si>
  <si>
    <t>Tyler Nobbs</t>
  </si>
  <si>
    <t>Aiden Erikson</t>
  </si>
  <si>
    <t>Lachlan Nguyen</t>
  </si>
  <si>
    <t>Benjamin Sprau</t>
  </si>
  <si>
    <t>Will Roberts</t>
  </si>
  <si>
    <t>George Graham-Kay</t>
  </si>
  <si>
    <t>Daniel Piteo</t>
  </si>
  <si>
    <t>Eli  Joyce</t>
  </si>
  <si>
    <t>Jake Kimber</t>
  </si>
  <si>
    <t>Sebastian Izzini</t>
  </si>
  <si>
    <t>Jimmy Apostolakes</t>
  </si>
  <si>
    <t>Joshua Laws</t>
  </si>
  <si>
    <t>Jimmy Taylor</t>
  </si>
  <si>
    <t>A  Steel</t>
  </si>
  <si>
    <t>Will Dodd</t>
  </si>
  <si>
    <t>Oli Wyatt</t>
  </si>
  <si>
    <t>Lachlan Allan</t>
  </si>
  <si>
    <t>Xavier Dalton</t>
  </si>
  <si>
    <t>Elliot Dethlefsen</t>
  </si>
  <si>
    <t>Oliver Cirami</t>
  </si>
  <si>
    <t>Tasman Webb</t>
  </si>
  <si>
    <t>Max Joyce</t>
  </si>
  <si>
    <t>Samuel Mirotti</t>
  </si>
  <si>
    <t>Peter Graham-Kay</t>
  </si>
  <si>
    <t>William Edwards</t>
  </si>
  <si>
    <t>Rosco Harmer</t>
  </si>
  <si>
    <t>Charlie Neagle</t>
  </si>
  <si>
    <t>Marko Paleka</t>
  </si>
  <si>
    <t>Reuben Dedear</t>
  </si>
  <si>
    <t>Archie Harmer</t>
  </si>
  <si>
    <t>Amon Cayzer</t>
  </si>
  <si>
    <t>Eddie Chigwidden</t>
  </si>
  <si>
    <t>Logan Nguyen</t>
  </si>
  <si>
    <t>Charlie Wadewitz</t>
  </si>
  <si>
    <t>Noah Bampton</t>
  </si>
  <si>
    <t>Jack Barton</t>
  </si>
  <si>
    <t>Luca Gullifa</t>
  </si>
  <si>
    <t>L Hu</t>
  </si>
  <si>
    <t>Harry Griffith</t>
  </si>
  <si>
    <t>Adam Harris</t>
  </si>
  <si>
    <t>Leo Burkandt</t>
  </si>
  <si>
    <t>Jared Arbon</t>
  </si>
  <si>
    <t>Nyuom Thui</t>
  </si>
  <si>
    <t>Sam  Turner</t>
  </si>
  <si>
    <t>Zayden Shekar</t>
  </si>
  <si>
    <t>Ryan Arora</t>
  </si>
  <si>
    <t>Austen O'Flaherty</t>
  </si>
  <si>
    <t xml:space="preserve">India G </t>
  </si>
  <si>
    <t>Isla F</t>
  </si>
  <si>
    <t>Nina McGregor</t>
  </si>
  <si>
    <t>Charlize Izzini</t>
  </si>
  <si>
    <t>Emilie Spandler</t>
  </si>
  <si>
    <t>Priya Malik</t>
  </si>
  <si>
    <t>Chiara Paris</t>
  </si>
  <si>
    <t>Martha Roberts</t>
  </si>
  <si>
    <t>Rafael Pineda</t>
  </si>
  <si>
    <t>Sidney Nagel</t>
  </si>
  <si>
    <t>Will  Axom</t>
  </si>
  <si>
    <t>Will Hayes</t>
  </si>
  <si>
    <t>Hugh Cayzer</t>
  </si>
  <si>
    <t>S Arramaraj</t>
  </si>
  <si>
    <t>Kanav Kureja</t>
  </si>
  <si>
    <t>Jack Shrowder</t>
  </si>
  <si>
    <t>Owen Chilman</t>
  </si>
  <si>
    <t>W Cooksey</t>
  </si>
  <si>
    <t>Riley Abbott</t>
  </si>
  <si>
    <t>Angus Baghurst</t>
  </si>
  <si>
    <t>L Wilde</t>
  </si>
  <si>
    <t>Max Carter</t>
  </si>
  <si>
    <t>Memphis Costanzo</t>
  </si>
  <si>
    <t>Nicholas Doherty</t>
  </si>
  <si>
    <t>Jaylen Haines</t>
  </si>
  <si>
    <t>Joshua Kavanagh</t>
  </si>
  <si>
    <t>Juve Doko</t>
  </si>
  <si>
    <t>Calvin Harris</t>
  </si>
  <si>
    <t>Mawson Kidmia</t>
  </si>
  <si>
    <t>Jarrod May</t>
  </si>
  <si>
    <t>Liam Woolford</t>
  </si>
  <si>
    <t>Luke Teteris</t>
  </si>
  <si>
    <t>Jon  Lacasandile</t>
  </si>
  <si>
    <t>Max Morrison</t>
  </si>
  <si>
    <t>G Rui</t>
  </si>
  <si>
    <t xml:space="preserve">Louie Ji </t>
  </si>
  <si>
    <t>Penny K</t>
  </si>
  <si>
    <t>Amelia K</t>
  </si>
  <si>
    <t>Matilda F</t>
  </si>
  <si>
    <t>Tatum Yates</t>
  </si>
  <si>
    <t>Millie Vidic</t>
  </si>
  <si>
    <t>Jumela Jiang</t>
  </si>
  <si>
    <t>Vivienne Channon</t>
  </si>
  <si>
    <t>Everlyn J</t>
  </si>
  <si>
    <t>Madeline Piscioneri</t>
  </si>
  <si>
    <t>Zara Smit</t>
  </si>
  <si>
    <t>Isabella  Pozza</t>
  </si>
  <si>
    <t>St Andrews College</t>
  </si>
  <si>
    <t>Aryanah Brine</t>
  </si>
  <si>
    <t>Charlotte K</t>
  </si>
  <si>
    <t>Hazel Bigg</t>
  </si>
  <si>
    <t>Mia O'B</t>
  </si>
  <si>
    <t>Abigail Zappia</t>
  </si>
  <si>
    <t>Harriet Cross</t>
  </si>
  <si>
    <t>Olivia  Beresford</t>
  </si>
  <si>
    <t>Eleanore Cavagnaro</t>
  </si>
  <si>
    <t>Cleopatra Parzis</t>
  </si>
  <si>
    <t>Alice Fewlis</t>
  </si>
  <si>
    <t>Alicia Sheya</t>
  </si>
  <si>
    <t>Sofia Cho</t>
  </si>
  <si>
    <t>Chloe Mu</t>
  </si>
  <si>
    <t>Ottilie Reynolds</t>
  </si>
  <si>
    <t>Arabella Hewett</t>
  </si>
  <si>
    <t>Lisa Wei</t>
  </si>
  <si>
    <t>Surkhab C</t>
  </si>
  <si>
    <t>Maria Papalia</t>
  </si>
  <si>
    <t>Estelle W</t>
  </si>
  <si>
    <t>Amelia Cross</t>
  </si>
  <si>
    <t>Remi Delaney-Garrett</t>
  </si>
  <si>
    <t>Lily Mazzone</t>
  </si>
  <si>
    <t>E Zuo</t>
  </si>
  <si>
    <t>Valentina S</t>
  </si>
  <si>
    <t>Chloe Joyce</t>
  </si>
  <si>
    <t>Elouise Aston</t>
  </si>
  <si>
    <t>Emily M</t>
  </si>
  <si>
    <t>Ivy Do</t>
  </si>
  <si>
    <t>Flo C</t>
  </si>
  <si>
    <t>Chloe T</t>
  </si>
  <si>
    <t>Olivia  Scott</t>
  </si>
  <si>
    <t>Romola Reynolds</t>
  </si>
  <si>
    <t>Annabelle Heinrich</t>
  </si>
  <si>
    <t>Nora Z</t>
  </si>
  <si>
    <t>Anaya Kaur</t>
  </si>
  <si>
    <t>Hannah Zeng</t>
  </si>
  <si>
    <t>Aayat Kaur</t>
  </si>
  <si>
    <t>Abraham Tembel</t>
  </si>
  <si>
    <t>Eddie Sheppard</t>
  </si>
  <si>
    <t>Jack Case</t>
  </si>
  <si>
    <t>Henry Sheppard</t>
  </si>
  <si>
    <t>Angelo Bagnato</t>
  </si>
  <si>
    <t>Rory  Blewett</t>
  </si>
  <si>
    <t>Kyrie Halloran</t>
  </si>
  <si>
    <t>Hugo Staff</t>
  </si>
  <si>
    <t>Henry Bendyk</t>
  </si>
  <si>
    <t>Oscar Harris</t>
  </si>
  <si>
    <t>Harley Barber</t>
  </si>
  <si>
    <t>Baxter Barber</t>
  </si>
  <si>
    <t>William Green</t>
  </si>
  <si>
    <t>Archie Tidmarsh</t>
  </si>
  <si>
    <t>Oliver Vjeshka</t>
  </si>
  <si>
    <t>Mattia Bagnato</t>
  </si>
  <si>
    <t>jason Hatchard</t>
  </si>
  <si>
    <t>Hugo Hayden</t>
  </si>
  <si>
    <t>Ned Downer</t>
  </si>
  <si>
    <t>Sam Blewett</t>
  </si>
  <si>
    <t>Jude Jones</t>
  </si>
  <si>
    <t>Thomas Ringwood</t>
  </si>
  <si>
    <t>Elijah Ford</t>
  </si>
  <si>
    <t>Everson Liu</t>
  </si>
  <si>
    <t>Nicholas  Carter</t>
  </si>
  <si>
    <t>Charlie Firth</t>
  </si>
  <si>
    <t>Ethan Philp</t>
  </si>
  <si>
    <t>Thomas O'Neill-Copas</t>
  </si>
  <si>
    <t>Alan Chen</t>
  </si>
  <si>
    <t>Nico Kumar</t>
  </si>
  <si>
    <t>Sunny Sutherland</t>
  </si>
  <si>
    <t>Ollie Watson</t>
  </si>
  <si>
    <t>Harry Chapman</t>
  </si>
  <si>
    <t>Tommy Hutchinson</t>
  </si>
  <si>
    <t>Edward Bishop</t>
  </si>
  <si>
    <t>Walter Thring</t>
  </si>
  <si>
    <t>Hugo Harrison</t>
  </si>
  <si>
    <t>Sebastian Tate</t>
  </si>
  <si>
    <t>Jack Karapandzic</t>
  </si>
  <si>
    <t>Freddie Ellis</t>
  </si>
  <si>
    <t>Angus Kovark</t>
  </si>
  <si>
    <t>Harvey Brunoli</t>
  </si>
  <si>
    <t>Tobias Loke</t>
  </si>
  <si>
    <t>Lachlan Erikson</t>
  </si>
  <si>
    <t>Dylan Bullock</t>
  </si>
  <si>
    <t>Prayag Soni</t>
  </si>
  <si>
    <t>Alexander Thomas</t>
  </si>
  <si>
    <t>Joshua Varricchio</t>
  </si>
  <si>
    <t>Oscar Tate</t>
  </si>
  <si>
    <t>Archer  Brunoli</t>
  </si>
  <si>
    <t>Finlay Mann</t>
  </si>
  <si>
    <t>Dhyan Patel</t>
  </si>
  <si>
    <t>Aiden Yip</t>
  </si>
  <si>
    <t>Mike Jiang</t>
  </si>
  <si>
    <t>Patrick Visser</t>
  </si>
  <si>
    <t>Harry Jerovasilis</t>
  </si>
  <si>
    <t>Toby Miller</t>
  </si>
  <si>
    <t>Edrick Ng</t>
  </si>
  <si>
    <t>Walter Pistor</t>
  </si>
  <si>
    <t>Oliver Parrish</t>
  </si>
  <si>
    <t>Austin He</t>
  </si>
  <si>
    <t>Zak Zekcevic</t>
  </si>
  <si>
    <t>Isaac Tiong</t>
  </si>
  <si>
    <t>Ian Zhao</t>
  </si>
  <si>
    <t>Hugo  Wilson</t>
  </si>
  <si>
    <t>Christian Kumar</t>
  </si>
  <si>
    <t>Aiden Philp</t>
  </si>
  <si>
    <t>Reuben Thomson</t>
  </si>
  <si>
    <t>Joseph Huang</t>
  </si>
  <si>
    <t>Kilian Huang</t>
  </si>
  <si>
    <t>Liam Clark-Smith</t>
  </si>
  <si>
    <t>Hamish Pistor</t>
  </si>
  <si>
    <t>Marcus de Sciscio</t>
  </si>
  <si>
    <t>Tryan Nahsoomi</t>
  </si>
  <si>
    <t>James Hoare</t>
  </si>
  <si>
    <t>Aarnav Anthony</t>
  </si>
  <si>
    <t>Shivu Nithiya</t>
  </si>
  <si>
    <t>Samuel Yang</t>
  </si>
  <si>
    <t>A Lin</t>
  </si>
  <si>
    <t>K  Naidu</t>
  </si>
  <si>
    <t>Chen Feng Wang</t>
  </si>
  <si>
    <t>Beau Bradley</t>
  </si>
  <si>
    <t>Noah Forte</t>
  </si>
  <si>
    <t>Thomas McDonald</t>
  </si>
  <si>
    <t>Noah Halim Budiman</t>
  </si>
  <si>
    <t>Max Kennedy</t>
  </si>
  <si>
    <t>Eli  Matuszewski</t>
  </si>
  <si>
    <t>Xavier Do</t>
  </si>
  <si>
    <t>Bien Dedigoma</t>
  </si>
  <si>
    <t>Virat Juneja</t>
  </si>
  <si>
    <t>Jasper Yang</t>
  </si>
  <si>
    <t>Ben Karapandzic</t>
  </si>
  <si>
    <t>Daniel Ondimo</t>
  </si>
  <si>
    <t>Austin Liu</t>
  </si>
  <si>
    <t>Sebastian Centofanti</t>
  </si>
  <si>
    <t>Louis Xu</t>
  </si>
  <si>
    <t>Kenneth Jiao</t>
  </si>
  <si>
    <t>Kevin Zhu</t>
  </si>
  <si>
    <t>Middle</t>
  </si>
  <si>
    <t>Girls</t>
  </si>
  <si>
    <t>Kayla</t>
  </si>
  <si>
    <t>Ellie</t>
  </si>
  <si>
    <t>Bass</t>
  </si>
  <si>
    <t xml:space="preserve">Isabel </t>
  </si>
  <si>
    <t>Kimber</t>
  </si>
  <si>
    <t>Mia</t>
  </si>
  <si>
    <t>Gordon</t>
  </si>
  <si>
    <t xml:space="preserve">Olivia </t>
  </si>
  <si>
    <t>Perry</t>
  </si>
  <si>
    <t>Vivienne</t>
  </si>
  <si>
    <t>McNamara</t>
  </si>
  <si>
    <t>Lily</t>
  </si>
  <si>
    <t>Costoglou</t>
  </si>
  <si>
    <t>Auriela</t>
  </si>
  <si>
    <t>Tan</t>
  </si>
  <si>
    <t>Hannah</t>
  </si>
  <si>
    <t>Bruse</t>
  </si>
  <si>
    <t>Lilah</t>
  </si>
  <si>
    <t>Horsell</t>
  </si>
  <si>
    <t>Dibb</t>
  </si>
  <si>
    <t>Sofia</t>
  </si>
  <si>
    <t>Pozza</t>
  </si>
  <si>
    <t xml:space="preserve">Lily </t>
  </si>
  <si>
    <t>C</t>
  </si>
  <si>
    <t>Lulu</t>
  </si>
  <si>
    <t>Lillian</t>
  </si>
  <si>
    <t>Muller Junquiera</t>
  </si>
  <si>
    <t>Laurel</t>
  </si>
  <si>
    <t>Yang</t>
  </si>
  <si>
    <t xml:space="preserve">Piper </t>
  </si>
  <si>
    <t>Maczohan</t>
  </si>
  <si>
    <t>H</t>
  </si>
  <si>
    <t>Winter</t>
  </si>
  <si>
    <t>Burns</t>
  </si>
  <si>
    <t>Mikaela</t>
  </si>
  <si>
    <t>Crescitelli</t>
  </si>
  <si>
    <t>K</t>
  </si>
  <si>
    <t>Tran</t>
  </si>
  <si>
    <t>W</t>
  </si>
  <si>
    <t>Maya</t>
  </si>
  <si>
    <t>Valana</t>
  </si>
  <si>
    <t>Male</t>
  </si>
  <si>
    <t>S</t>
  </si>
  <si>
    <t>Wells</t>
  </si>
  <si>
    <t>Jonny</t>
  </si>
  <si>
    <t>McGee</t>
  </si>
  <si>
    <t>Brodie</t>
  </si>
  <si>
    <t>McBain</t>
  </si>
  <si>
    <t>Hudson</t>
  </si>
  <si>
    <t>Wilkes</t>
  </si>
  <si>
    <t>Angus</t>
  </si>
  <si>
    <t>Dundon</t>
  </si>
  <si>
    <t>Tyler</t>
  </si>
  <si>
    <t>Nobbs</t>
  </si>
  <si>
    <t>Aiden</t>
  </si>
  <si>
    <t>Erikson</t>
  </si>
  <si>
    <t>N</t>
  </si>
  <si>
    <t>Edwards</t>
  </si>
  <si>
    <t>Lachlan</t>
  </si>
  <si>
    <t>Nguyen</t>
  </si>
  <si>
    <t>Benjamin</t>
  </si>
  <si>
    <t>Sprau</t>
  </si>
  <si>
    <t>Will</t>
  </si>
  <si>
    <t>Roberts</t>
  </si>
  <si>
    <t>Graham-Kay</t>
  </si>
  <si>
    <t>Daniel</t>
  </si>
  <si>
    <t>Piteo</t>
  </si>
  <si>
    <t xml:space="preserve">Eli </t>
  </si>
  <si>
    <t>Joyce</t>
  </si>
  <si>
    <t>Jake</t>
  </si>
  <si>
    <t>Sebastian</t>
  </si>
  <si>
    <t>Izzini</t>
  </si>
  <si>
    <t>Jimmy</t>
  </si>
  <si>
    <t>Apostolakes</t>
  </si>
  <si>
    <t>Joshua</t>
  </si>
  <si>
    <t>Laws</t>
  </si>
  <si>
    <t>I</t>
  </si>
  <si>
    <t>Hogan</t>
  </si>
  <si>
    <t>Taylor</t>
  </si>
  <si>
    <t xml:space="preserve">A </t>
  </si>
  <si>
    <t>Steel</t>
  </si>
  <si>
    <t>Oli</t>
  </si>
  <si>
    <t>Wyatt</t>
  </si>
  <si>
    <t>Allan</t>
  </si>
  <si>
    <t>Xavier</t>
  </si>
  <si>
    <t>Dalton</t>
  </si>
  <si>
    <t>Elliot</t>
  </si>
  <si>
    <t>Dethlefsen</t>
  </si>
  <si>
    <t>Oliver</t>
  </si>
  <si>
    <t>Cirami</t>
  </si>
  <si>
    <t>L</t>
  </si>
  <si>
    <t>Wang</t>
  </si>
  <si>
    <t>Tasman</t>
  </si>
  <si>
    <t>Webb</t>
  </si>
  <si>
    <t>Max</t>
  </si>
  <si>
    <t>Samuel</t>
  </si>
  <si>
    <t>Mirotti</t>
  </si>
  <si>
    <t>Peter</t>
  </si>
  <si>
    <t>William</t>
  </si>
  <si>
    <t>Rosco</t>
  </si>
  <si>
    <t>Harmer</t>
  </si>
  <si>
    <t>Charlie</t>
  </si>
  <si>
    <t>Neagle</t>
  </si>
  <si>
    <t>Marko</t>
  </si>
  <si>
    <t>Paleka</t>
  </si>
  <si>
    <t>Reuben</t>
  </si>
  <si>
    <t>Dedear</t>
  </si>
  <si>
    <t>J</t>
  </si>
  <si>
    <t>Grage</t>
  </si>
  <si>
    <t>Archie</t>
  </si>
  <si>
    <t>Mahinderkar</t>
  </si>
  <si>
    <t>Amon</t>
  </si>
  <si>
    <t>Cayzer</t>
  </si>
  <si>
    <t>Eddie</t>
  </si>
  <si>
    <t>Chigwidden</t>
  </si>
  <si>
    <t>Logan</t>
  </si>
  <si>
    <t>Wadewitz</t>
  </si>
  <si>
    <t>E</t>
  </si>
  <si>
    <t>Minney</t>
  </si>
  <si>
    <t>Noah</t>
  </si>
  <si>
    <t>Bampton</t>
  </si>
  <si>
    <t>Jack</t>
  </si>
  <si>
    <t>Barton</t>
  </si>
  <si>
    <t>Luca</t>
  </si>
  <si>
    <t>Gullifa</t>
  </si>
  <si>
    <t>Hu</t>
  </si>
  <si>
    <t>Harry</t>
  </si>
  <si>
    <t>Griffith</t>
  </si>
  <si>
    <t>Adam</t>
  </si>
  <si>
    <t>Harris</t>
  </si>
  <si>
    <t>Leo</t>
  </si>
  <si>
    <t>Burkandt</t>
  </si>
  <si>
    <t>Jared</t>
  </si>
  <si>
    <t>Arbon</t>
  </si>
  <si>
    <t>Nyuom</t>
  </si>
  <si>
    <t>Thui</t>
  </si>
  <si>
    <t xml:space="preserve">Sam </t>
  </si>
  <si>
    <t>Turner</t>
  </si>
  <si>
    <t>Zayden</t>
  </si>
  <si>
    <t>Shekar</t>
  </si>
  <si>
    <t>Ryan</t>
  </si>
  <si>
    <t>Arora</t>
  </si>
  <si>
    <t>V</t>
  </si>
  <si>
    <t>Singh</t>
  </si>
  <si>
    <t>Austen</t>
  </si>
  <si>
    <t>O'Flaherty</t>
  </si>
  <si>
    <t>Primary</t>
  </si>
  <si>
    <t>Penny</t>
  </si>
  <si>
    <t>Matilda</t>
  </si>
  <si>
    <t>F</t>
  </si>
  <si>
    <t>Tatum</t>
  </si>
  <si>
    <t>Yates</t>
  </si>
  <si>
    <t>Millie</t>
  </si>
  <si>
    <t>Vidic</t>
  </si>
  <si>
    <t>Jumela</t>
  </si>
  <si>
    <t>Jiang</t>
  </si>
  <si>
    <t>Channon</t>
  </si>
  <si>
    <t>Everlyn</t>
  </si>
  <si>
    <t>Madeline</t>
  </si>
  <si>
    <t>Zara</t>
  </si>
  <si>
    <t>Smit</t>
  </si>
  <si>
    <t xml:space="preserve">Isabella </t>
  </si>
  <si>
    <t>Aryanah</t>
  </si>
  <si>
    <t>Brine</t>
  </si>
  <si>
    <t>Hazel</t>
  </si>
  <si>
    <t>Bigg</t>
  </si>
  <si>
    <t>O'B</t>
  </si>
  <si>
    <t>Abigail</t>
  </si>
  <si>
    <t>Zappia</t>
  </si>
  <si>
    <t>Harriet</t>
  </si>
  <si>
    <t>Cross</t>
  </si>
  <si>
    <t>Beresford</t>
  </si>
  <si>
    <t>Eleanore</t>
  </si>
  <si>
    <t>Cavagnaro</t>
  </si>
  <si>
    <t>Cleopatra</t>
  </si>
  <si>
    <t>Parzis</t>
  </si>
  <si>
    <t>Alice</t>
  </si>
  <si>
    <t>Fewlis</t>
  </si>
  <si>
    <t>Alicia</t>
  </si>
  <si>
    <t>Sheya</t>
  </si>
  <si>
    <t>Cho</t>
  </si>
  <si>
    <t>Mu</t>
  </si>
  <si>
    <t>Ottilie</t>
  </si>
  <si>
    <t>Reynolds</t>
  </si>
  <si>
    <t>Arabella</t>
  </si>
  <si>
    <t>Hewett</t>
  </si>
  <si>
    <t>Lisa</t>
  </si>
  <si>
    <t>Wei</t>
  </si>
  <si>
    <t>Surkhab</t>
  </si>
  <si>
    <t>Maria</t>
  </si>
  <si>
    <t>Papalia</t>
  </si>
  <si>
    <t>Estelle</t>
  </si>
  <si>
    <t>Remi</t>
  </si>
  <si>
    <t>Delaney-Garrett</t>
  </si>
  <si>
    <t>Mazzone</t>
  </si>
  <si>
    <t>Zuo</t>
  </si>
  <si>
    <t>Valentina</t>
  </si>
  <si>
    <t>Elouise</t>
  </si>
  <si>
    <t>Aston</t>
  </si>
  <si>
    <t>Emily</t>
  </si>
  <si>
    <t>Ivy</t>
  </si>
  <si>
    <t>Do</t>
  </si>
  <si>
    <t>Flo</t>
  </si>
  <si>
    <t>T</t>
  </si>
  <si>
    <t>Scott</t>
  </si>
  <si>
    <t>Romola</t>
  </si>
  <si>
    <t>Annabelle</t>
  </si>
  <si>
    <t>Heinrich</t>
  </si>
  <si>
    <t>Nora</t>
  </si>
  <si>
    <t>Z</t>
  </si>
  <si>
    <t>Anaya</t>
  </si>
  <si>
    <t>Kaur</t>
  </si>
  <si>
    <t>Zeng</t>
  </si>
  <si>
    <t>Aayat</t>
  </si>
  <si>
    <t>Abraham</t>
  </si>
  <si>
    <t>Tembel</t>
  </si>
  <si>
    <t>Sheppard</t>
  </si>
  <si>
    <t>MAle</t>
  </si>
  <si>
    <t>Case</t>
  </si>
  <si>
    <t>Henry</t>
  </si>
  <si>
    <t>Angelo</t>
  </si>
  <si>
    <t>Bagnato</t>
  </si>
  <si>
    <t xml:space="preserve">Rory </t>
  </si>
  <si>
    <t>Blewett</t>
  </si>
  <si>
    <t>Kyrie</t>
  </si>
  <si>
    <t>Halloran</t>
  </si>
  <si>
    <t>Hugo</t>
  </si>
  <si>
    <t>Staff</t>
  </si>
  <si>
    <t>Bendyk</t>
  </si>
  <si>
    <t>Oscar</t>
  </si>
  <si>
    <t>Harley</t>
  </si>
  <si>
    <t>Barber</t>
  </si>
  <si>
    <t>Baxter</t>
  </si>
  <si>
    <t>Green</t>
  </si>
  <si>
    <t>Tidmarsh</t>
  </si>
  <si>
    <t>Vjeshka</t>
  </si>
  <si>
    <t>Mattia</t>
  </si>
  <si>
    <t>jason</t>
  </si>
  <si>
    <t>Hatchard</t>
  </si>
  <si>
    <t>Hayden</t>
  </si>
  <si>
    <t>Ned</t>
  </si>
  <si>
    <t>Downer</t>
  </si>
  <si>
    <t>Sam</t>
  </si>
  <si>
    <t>Jude</t>
  </si>
  <si>
    <t>Jones</t>
  </si>
  <si>
    <t>Thomas</t>
  </si>
  <si>
    <t>Ringwood</t>
  </si>
  <si>
    <t>Elijah</t>
  </si>
  <si>
    <t>Ford</t>
  </si>
  <si>
    <t>Everson</t>
  </si>
  <si>
    <t>Liu</t>
  </si>
  <si>
    <t xml:space="preserve">Nicholas </t>
  </si>
  <si>
    <t>Carter</t>
  </si>
  <si>
    <t>Firth</t>
  </si>
  <si>
    <t>Ethan</t>
  </si>
  <si>
    <t>Philp</t>
  </si>
  <si>
    <t>O'Neill-Copas</t>
  </si>
  <si>
    <t>Alan</t>
  </si>
  <si>
    <t>Chen</t>
  </si>
  <si>
    <t>Rae</t>
  </si>
  <si>
    <t>Nico</t>
  </si>
  <si>
    <t>Kumar</t>
  </si>
  <si>
    <t>Sunny</t>
  </si>
  <si>
    <t>Sutherland</t>
  </si>
  <si>
    <t>Ollie</t>
  </si>
  <si>
    <t>Watson</t>
  </si>
  <si>
    <t>Chapman</t>
  </si>
  <si>
    <t>Tommy</t>
  </si>
  <si>
    <t>Hutchinson</t>
  </si>
  <si>
    <t>Edward</t>
  </si>
  <si>
    <t>Bishop</t>
  </si>
  <si>
    <t>Walter</t>
  </si>
  <si>
    <t>Thring</t>
  </si>
  <si>
    <t>Harrison</t>
  </si>
  <si>
    <t>Tate</t>
  </si>
  <si>
    <t>Karapandzic</t>
  </si>
  <si>
    <t>Freddie</t>
  </si>
  <si>
    <t>Ellis</t>
  </si>
  <si>
    <t>Kovark</t>
  </si>
  <si>
    <t>Harvey</t>
  </si>
  <si>
    <t>Brunoli</t>
  </si>
  <si>
    <t>Huang</t>
  </si>
  <si>
    <t>Alexander</t>
  </si>
  <si>
    <t>Tobias</t>
  </si>
  <si>
    <t>Loke</t>
  </si>
  <si>
    <t>Dylan</t>
  </si>
  <si>
    <t>Bullock</t>
  </si>
  <si>
    <t>Prayag</t>
  </si>
  <si>
    <t>Soni</t>
  </si>
  <si>
    <t>Varricchio</t>
  </si>
  <si>
    <t xml:space="preserve">Archer </t>
  </si>
  <si>
    <t>Finlay</t>
  </si>
  <si>
    <t>Mann</t>
  </si>
  <si>
    <t>Dhyan</t>
  </si>
  <si>
    <t>Patel</t>
  </si>
  <si>
    <t>Yip</t>
  </si>
  <si>
    <t>Mike</t>
  </si>
  <si>
    <t>Patrick</t>
  </si>
  <si>
    <t>Visser</t>
  </si>
  <si>
    <t>Jerovasilis</t>
  </si>
  <si>
    <t>Toby</t>
  </si>
  <si>
    <t>Miller</t>
  </si>
  <si>
    <t>Edrick</t>
  </si>
  <si>
    <t>Ng</t>
  </si>
  <si>
    <t>Pistor</t>
  </si>
  <si>
    <t>Parrish</t>
  </si>
  <si>
    <t>Austin</t>
  </si>
  <si>
    <t>He</t>
  </si>
  <si>
    <t>Zak</t>
  </si>
  <si>
    <t>Zekcevic</t>
  </si>
  <si>
    <t>Isaac</t>
  </si>
  <si>
    <t>Tiong</t>
  </si>
  <si>
    <t>Ian</t>
  </si>
  <si>
    <t>Zhao</t>
  </si>
  <si>
    <t xml:space="preserve">Hugo </t>
  </si>
  <si>
    <t>Wilson</t>
  </si>
  <si>
    <t>Christian</t>
  </si>
  <si>
    <t>Thomson</t>
  </si>
  <si>
    <t>Joseph</t>
  </si>
  <si>
    <t>Kilian</t>
  </si>
  <si>
    <t>Liam</t>
  </si>
  <si>
    <t>Clark-Smith</t>
  </si>
  <si>
    <t>Hamish</t>
  </si>
  <si>
    <t>Marcus</t>
  </si>
  <si>
    <t>de Sciscio</t>
  </si>
  <si>
    <t>Tryan</t>
  </si>
  <si>
    <t>Nahsoomi</t>
  </si>
  <si>
    <t>James</t>
  </si>
  <si>
    <t>Hoare</t>
  </si>
  <si>
    <t>Aarnav</t>
  </si>
  <si>
    <t>Anthony</t>
  </si>
  <si>
    <t>Shivu</t>
  </si>
  <si>
    <t>Nithiya</t>
  </si>
  <si>
    <t>A</t>
  </si>
  <si>
    <t>Lin</t>
  </si>
  <si>
    <t xml:space="preserve">K </t>
  </si>
  <si>
    <t>Naidu</t>
  </si>
  <si>
    <t>Chen Feng</t>
  </si>
  <si>
    <t>Beau</t>
  </si>
  <si>
    <t>Bradley</t>
  </si>
  <si>
    <t>Forte</t>
  </si>
  <si>
    <t>McDonald</t>
  </si>
  <si>
    <t>Halim Budiman</t>
  </si>
  <si>
    <t>Kennedy</t>
  </si>
  <si>
    <t>Matuszewski</t>
  </si>
  <si>
    <t>Bien</t>
  </si>
  <si>
    <t>Dedigoma</t>
  </si>
  <si>
    <t>Virat</t>
  </si>
  <si>
    <t>Juneja</t>
  </si>
  <si>
    <t>Jasper</t>
  </si>
  <si>
    <t>Ben</t>
  </si>
  <si>
    <t>Ondimo</t>
  </si>
  <si>
    <t>Centofanti</t>
  </si>
  <si>
    <t>Louis</t>
  </si>
  <si>
    <t>Xu</t>
  </si>
  <si>
    <t>Kenneth</t>
  </si>
  <si>
    <t>Jiao</t>
  </si>
  <si>
    <t>Kevin</t>
  </si>
  <si>
    <t>Zhu</t>
  </si>
  <si>
    <t>Senior</t>
  </si>
  <si>
    <t>India</t>
  </si>
  <si>
    <t xml:space="preserve">G </t>
  </si>
  <si>
    <t>Isla</t>
  </si>
  <si>
    <t>Nina</t>
  </si>
  <si>
    <t>McGregor</t>
  </si>
  <si>
    <t>Charlize</t>
  </si>
  <si>
    <t>Emilie</t>
  </si>
  <si>
    <t>Spandler</t>
  </si>
  <si>
    <t>Priya</t>
  </si>
  <si>
    <t>Malik</t>
  </si>
  <si>
    <t>Chiara</t>
  </si>
  <si>
    <t>Paris</t>
  </si>
  <si>
    <t>Martha</t>
  </si>
  <si>
    <t>Browne</t>
  </si>
  <si>
    <t>Rafael</t>
  </si>
  <si>
    <t>Pineda</t>
  </si>
  <si>
    <t>Sidney</t>
  </si>
  <si>
    <t>Nagel</t>
  </si>
  <si>
    <t xml:space="preserve">Will </t>
  </si>
  <si>
    <t>Axom</t>
  </si>
  <si>
    <t>Hayes</t>
  </si>
  <si>
    <t>B</t>
  </si>
  <si>
    <t>Gill</t>
  </si>
  <si>
    <t>Hugh</t>
  </si>
  <si>
    <t>Tharanisorn</t>
  </si>
  <si>
    <t>Arramaraj</t>
  </si>
  <si>
    <t>Kanav</t>
  </si>
  <si>
    <t>Kureja</t>
  </si>
  <si>
    <t>Shrowder</t>
  </si>
  <si>
    <t>Di Blasio</t>
  </si>
  <si>
    <t>Owen</t>
  </si>
  <si>
    <t>Chilman</t>
  </si>
  <si>
    <t>Cooksey</t>
  </si>
  <si>
    <t>Riley</t>
  </si>
  <si>
    <t>Abbott</t>
  </si>
  <si>
    <t>Baghurst</t>
  </si>
  <si>
    <t>Wilde</t>
  </si>
  <si>
    <t>Memphis</t>
  </si>
  <si>
    <t>Costanzo</t>
  </si>
  <si>
    <t>Nicholas</t>
  </si>
  <si>
    <t>Doherty</t>
  </si>
  <si>
    <t>Jaylen</t>
  </si>
  <si>
    <t>Haines</t>
  </si>
  <si>
    <t>Kavanagh</t>
  </si>
  <si>
    <t>Harders</t>
  </si>
  <si>
    <t>Juve</t>
  </si>
  <si>
    <t>Doko</t>
  </si>
  <si>
    <t>Calvin</t>
  </si>
  <si>
    <t>Mawson</t>
  </si>
  <si>
    <t>Kidmia</t>
  </si>
  <si>
    <t>Jarrod</t>
  </si>
  <si>
    <t>May</t>
  </si>
  <si>
    <t>Woolford</t>
  </si>
  <si>
    <t>Luke</t>
  </si>
  <si>
    <t>Teteris</t>
  </si>
  <si>
    <t xml:space="preserve">Jon </t>
  </si>
  <si>
    <t>Lacasandile</t>
  </si>
  <si>
    <t>Morrison</t>
  </si>
  <si>
    <t>G</t>
  </si>
  <si>
    <t>Rui</t>
  </si>
  <si>
    <t>Louie</t>
  </si>
  <si>
    <t xml:space="preserve">Ji </t>
  </si>
  <si>
    <t>Cross Country Results - Saint Ignatius on 27.5.26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</si>
</sst>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0" xfId="1"/>
    <xf numFmtId="0" fontId="2" fillId="0" borderId="4" xfId="1" applyBorder="1"/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4" xfId="1" applyBorder="1" applyAlignment="1">
      <alignment vertical="center"/>
    </xf>
    <xf numFmtId="47" fontId="2" fillId="0" borderId="0" xfId="1" applyNumberFormat="1"/>
    <xf numFmtId="47" fontId="2" fillId="0" borderId="0" xfId="1" applyNumberFormat="1" applyAlignment="1">
      <alignment horizontal="center"/>
    </xf>
    <xf numFmtId="20" fontId="2" fillId="0" borderId="0" xfId="1" applyNumberFormat="1"/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47" fontId="5" fillId="2" borderId="4" xfId="1" applyNumberFormat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2" borderId="4" xfId="1" applyFon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/>
    </xf>
    <xf numFmtId="0" fontId="2" fillId="3" borderId="4" xfId="1" applyFill="1" applyBorder="1"/>
    <xf numFmtId="47" fontId="2" fillId="3" borderId="4" xfId="1" applyNumberFormat="1" applyFill="1" applyBorder="1"/>
    <xf numFmtId="20" fontId="2" fillId="3" borderId="4" xfId="1" applyNumberFormat="1" applyFill="1" applyBorder="1"/>
    <xf numFmtId="0" fontId="1" fillId="3" borderId="4" xfId="1" applyFont="1" applyFill="1" applyBorder="1"/>
    <xf numFmtId="47" fontId="1" fillId="3" borderId="4" xfId="1" applyNumberFormat="1" applyFont="1" applyFill="1" applyBorder="1"/>
    <xf numFmtId="0" fontId="10" fillId="0" borderId="0" xfId="1" applyFont="1"/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/>
    <xf numFmtId="0" fontId="12" fillId="0" borderId="32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33" xfId="0" applyBorder="1" applyAlignment="1">
      <alignment horizontal="left" vertical="center"/>
    </xf>
    <xf numFmtId="0" fontId="11" fillId="0" borderId="33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8" xfId="0" applyBorder="1"/>
    <xf numFmtId="0" fontId="0" fillId="0" borderId="13" xfId="0" applyBorder="1" applyAlignment="1">
      <alignment vertical="center" wrapText="1"/>
    </xf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17" xfId="1" applyBorder="1" applyAlignment="1">
      <alignment horizont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0" fillId="0" borderId="4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FDFF"/>
      <color rgb="FFFFCAFC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42"/>
  <sheetViews>
    <sheetView tabSelected="1" zoomScale="80" zoomScaleNormal="80" workbookViewId="0">
      <selection activeCell="R39" sqref="R39"/>
    </sheetView>
  </sheetViews>
  <sheetFormatPr defaultColWidth="8.81640625" defaultRowHeight="14.5" x14ac:dyDescent="0.35"/>
  <cols>
    <col min="1" max="1" width="5.6328125" customWidth="1"/>
    <col min="2" max="2" width="8.08984375" style="38" customWidth="1"/>
    <col min="3" max="3" width="7.1796875" customWidth="1"/>
    <col min="4" max="4" width="23.81640625" customWidth="1"/>
    <col min="5" max="5" width="25.54296875" customWidth="1"/>
    <col min="6" max="6" width="3.453125" customWidth="1"/>
    <col min="7" max="7" width="8.08984375" style="38" customWidth="1"/>
    <col min="8" max="8" width="7" customWidth="1"/>
    <col min="9" max="9" width="24.36328125" customWidth="1"/>
    <col min="10" max="10" width="24.54296875" customWidth="1"/>
    <col min="11" max="11" width="3.36328125" customWidth="1"/>
    <col min="12" max="12" width="3.81640625" customWidth="1"/>
    <col min="13" max="13" width="27.1796875" customWidth="1"/>
    <col min="14" max="14" width="12" bestFit="1" customWidth="1"/>
    <col min="15" max="15" width="11.453125" bestFit="1" customWidth="1"/>
    <col min="16" max="16" width="12" bestFit="1" customWidth="1"/>
    <col min="17" max="17" width="11.453125" bestFit="1" customWidth="1"/>
    <col min="18" max="18" width="4.54296875" customWidth="1"/>
    <col min="19" max="19" width="4.81640625" customWidth="1"/>
    <col min="20" max="20" width="27.90625" customWidth="1"/>
    <col min="21" max="21" width="9.81640625" customWidth="1"/>
    <col min="22" max="23" width="10.1796875" customWidth="1"/>
    <col min="24" max="24" width="9.453125" customWidth="1"/>
    <col min="25" max="25" width="8.90625" customWidth="1"/>
  </cols>
  <sheetData>
    <row r="1" spans="2:27" ht="21" x14ac:dyDescent="0.5">
      <c r="B1" s="115" t="s">
        <v>828</v>
      </c>
      <c r="C1" s="115"/>
      <c r="D1" s="115"/>
      <c r="E1" s="115"/>
      <c r="F1" s="115"/>
      <c r="G1" s="115"/>
      <c r="H1" s="115"/>
      <c r="I1" s="115"/>
      <c r="J1" s="115"/>
    </row>
    <row r="2" spans="2:27" ht="18.5" x14ac:dyDescent="0.45">
      <c r="B2" s="37"/>
      <c r="C2" s="26"/>
      <c r="D2" s="26"/>
      <c r="E2" s="26"/>
      <c r="F2" s="26"/>
      <c r="G2" s="37"/>
      <c r="H2" s="26"/>
      <c r="I2" s="26"/>
      <c r="J2" s="26"/>
    </row>
    <row r="3" spans="2:27" ht="16" thickBot="1" x14ac:dyDescent="0.4">
      <c r="B3" s="45" t="s">
        <v>44</v>
      </c>
      <c r="M3" s="45" t="s">
        <v>69</v>
      </c>
      <c r="T3" s="101" t="s">
        <v>75</v>
      </c>
      <c r="U3" s="102"/>
      <c r="V3" s="102"/>
      <c r="W3" s="102"/>
      <c r="X3" s="101"/>
      <c r="Y3" s="101"/>
      <c r="Z3" s="101"/>
    </row>
    <row r="4" spans="2:27" ht="15" thickBot="1" x14ac:dyDescent="0.4">
      <c r="B4" s="119" t="s">
        <v>0</v>
      </c>
      <c r="C4" s="120"/>
      <c r="D4" s="120"/>
      <c r="E4" s="121"/>
      <c r="F4" s="1"/>
      <c r="G4" s="119" t="s">
        <v>1</v>
      </c>
      <c r="H4" s="120"/>
      <c r="I4" s="120"/>
      <c r="J4" s="121"/>
      <c r="M4" s="97"/>
      <c r="N4" s="112" t="s">
        <v>25</v>
      </c>
      <c r="O4" s="110"/>
      <c r="P4" s="109" t="s">
        <v>26</v>
      </c>
      <c r="Q4" s="111"/>
      <c r="T4" s="76"/>
      <c r="U4" s="103" t="s">
        <v>77</v>
      </c>
      <c r="V4" s="104"/>
      <c r="W4" s="105"/>
      <c r="X4" s="106" t="s">
        <v>73</v>
      </c>
      <c r="Y4" s="107"/>
      <c r="Z4" s="108"/>
    </row>
    <row r="5" spans="2:27" ht="29.5" thickBot="1" x14ac:dyDescent="0.4">
      <c r="B5" s="92" t="s">
        <v>2</v>
      </c>
      <c r="C5" s="93" t="s">
        <v>3</v>
      </c>
      <c r="D5" s="93" t="s">
        <v>4</v>
      </c>
      <c r="E5" s="94" t="s">
        <v>5</v>
      </c>
      <c r="F5" s="1"/>
      <c r="G5" s="92" t="s">
        <v>2</v>
      </c>
      <c r="H5" s="93" t="s">
        <v>3</v>
      </c>
      <c r="I5" s="93" t="s">
        <v>4</v>
      </c>
      <c r="J5" s="94" t="s">
        <v>5</v>
      </c>
      <c r="M5" s="96" t="s">
        <v>13</v>
      </c>
      <c r="N5" s="68" t="s">
        <v>3</v>
      </c>
      <c r="O5" s="69" t="s">
        <v>73</v>
      </c>
      <c r="P5" s="68" t="s">
        <v>3</v>
      </c>
      <c r="Q5" s="70" t="s">
        <v>73</v>
      </c>
      <c r="T5" s="77" t="s">
        <v>13</v>
      </c>
      <c r="U5" s="86" t="s">
        <v>71</v>
      </c>
      <c r="V5" s="73" t="s">
        <v>72</v>
      </c>
      <c r="W5" s="74" t="s">
        <v>56</v>
      </c>
      <c r="X5" s="82" t="s">
        <v>71</v>
      </c>
      <c r="Y5" s="75" t="s">
        <v>72</v>
      </c>
      <c r="Z5" s="74" t="s">
        <v>56</v>
      </c>
      <c r="AA5" s="38"/>
    </row>
    <row r="6" spans="2:27" x14ac:dyDescent="0.35">
      <c r="B6" s="4">
        <v>1</v>
      </c>
      <c r="C6" s="5">
        <v>20</v>
      </c>
      <c r="D6" s="135" t="s">
        <v>78</v>
      </c>
      <c r="E6" s="136" t="s">
        <v>14</v>
      </c>
      <c r="F6" s="2"/>
      <c r="G6" s="4">
        <v>1</v>
      </c>
      <c r="H6" s="5">
        <v>20</v>
      </c>
      <c r="I6" s="135" t="s">
        <v>221</v>
      </c>
      <c r="J6" s="136" t="s">
        <v>32</v>
      </c>
      <c r="M6" s="49" t="s">
        <v>58</v>
      </c>
      <c r="N6" s="44">
        <f>SUMIF($E$6:$E$54,M6,$C$6:$C$54)</f>
        <v>52</v>
      </c>
      <c r="O6" s="44">
        <f>COUNTIFS($B$6:$E$54,M6)</f>
        <v>13</v>
      </c>
      <c r="P6" s="63">
        <f t="shared" ref="P6:P24" si="0">SUMIF($J$6:$J$54,M6,$H$6:$H$54)</f>
        <v>0</v>
      </c>
      <c r="Q6" s="65">
        <f>COUNTIFS($G$6:$J$54,M6)</f>
        <v>0</v>
      </c>
      <c r="T6" s="78" t="s">
        <v>58</v>
      </c>
      <c r="U6" s="57">
        <f>N6+N60+N132</f>
        <v>121</v>
      </c>
      <c r="V6" s="44">
        <f>P6+P60+P132</f>
        <v>0</v>
      </c>
      <c r="W6" s="52">
        <f>U6+V6</f>
        <v>121</v>
      </c>
      <c r="X6" s="83">
        <f>O6+O60+O132</f>
        <v>41</v>
      </c>
      <c r="Y6" s="63">
        <f>Q6+Q60+Q132</f>
        <v>0</v>
      </c>
      <c r="Z6" s="52">
        <f>X6+Y6</f>
        <v>41</v>
      </c>
    </row>
    <row r="7" spans="2:27" x14ac:dyDescent="0.35">
      <c r="B7" s="39">
        <v>2</v>
      </c>
      <c r="C7" s="23">
        <v>18</v>
      </c>
      <c r="D7" s="131" t="s">
        <v>229</v>
      </c>
      <c r="E7" s="132" t="s">
        <v>34</v>
      </c>
      <c r="F7" s="2"/>
      <c r="G7" s="39">
        <v>2</v>
      </c>
      <c r="H7" s="23">
        <v>18</v>
      </c>
      <c r="I7" s="131" t="s">
        <v>222</v>
      </c>
      <c r="J7" s="132" t="s">
        <v>32</v>
      </c>
      <c r="M7" s="48" t="s">
        <v>23</v>
      </c>
      <c r="N7" s="44">
        <f t="shared" ref="N7:N24" si="1">SUMIF($E$6:$E$54,M7,$C$6:$C$54)</f>
        <v>7</v>
      </c>
      <c r="O7" s="44">
        <f>COUNTIFS($B$6:$E$54,M7)</f>
        <v>1</v>
      </c>
      <c r="P7" s="63">
        <f t="shared" si="0"/>
        <v>0</v>
      </c>
      <c r="Q7" s="65">
        <f>COUNTIFS($G$6:$J$54,M7)</f>
        <v>0</v>
      </c>
      <c r="T7" s="78" t="s">
        <v>23</v>
      </c>
      <c r="U7" s="57">
        <f t="shared" ref="U7:U23" si="2">N7+N61+N133</f>
        <v>25</v>
      </c>
      <c r="V7" s="44">
        <f t="shared" ref="V7:V23" si="3">P7+P61+P133</f>
        <v>2</v>
      </c>
      <c r="W7" s="52">
        <f>U7+V7</f>
        <v>27</v>
      </c>
      <c r="X7" s="83">
        <f t="shared" ref="X7:X23" si="4">O7+O61+O133</f>
        <v>7</v>
      </c>
      <c r="Y7" s="63">
        <f>Q7+Q61+Q133</f>
        <v>2</v>
      </c>
      <c r="Z7" s="52">
        <f t="shared" ref="Z7:Z24" si="5">X7+Y7</f>
        <v>9</v>
      </c>
    </row>
    <row r="8" spans="2:27" x14ac:dyDescent="0.35">
      <c r="B8" s="39">
        <v>3</v>
      </c>
      <c r="C8" s="23">
        <v>16</v>
      </c>
      <c r="D8" s="131" t="s">
        <v>230</v>
      </c>
      <c r="E8" s="132" t="s">
        <v>60</v>
      </c>
      <c r="F8" s="2"/>
      <c r="G8" s="39">
        <v>3</v>
      </c>
      <c r="H8" s="23">
        <v>16</v>
      </c>
      <c r="I8" s="131" t="s">
        <v>223</v>
      </c>
      <c r="J8" s="132" t="s">
        <v>60</v>
      </c>
      <c r="M8" s="48" t="s">
        <v>33</v>
      </c>
      <c r="N8" s="44">
        <f t="shared" si="1"/>
        <v>3</v>
      </c>
      <c r="O8" s="44">
        <f t="shared" ref="O8:O24" si="6">COUNTIFS($B$6:$E$54,M8)</f>
        <v>3</v>
      </c>
      <c r="P8" s="63">
        <f t="shared" si="0"/>
        <v>0</v>
      </c>
      <c r="Q8" s="65">
        <f t="shared" ref="Q8:Q24" si="7">COUNTIFS($G$6:$J$54,M8)</f>
        <v>0</v>
      </c>
      <c r="T8" s="79" t="s">
        <v>33</v>
      </c>
      <c r="U8" s="57">
        <f t="shared" si="2"/>
        <v>12</v>
      </c>
      <c r="V8" s="44">
        <f t="shared" si="3"/>
        <v>14</v>
      </c>
      <c r="W8" s="52">
        <f t="shared" ref="W8:W24" si="8">U8+V8</f>
        <v>26</v>
      </c>
      <c r="X8" s="83">
        <f t="shared" si="4"/>
        <v>10</v>
      </c>
      <c r="Y8" s="63">
        <f>Q8+Q62+Q134</f>
        <v>2</v>
      </c>
      <c r="Z8" s="52">
        <f t="shared" si="5"/>
        <v>12</v>
      </c>
    </row>
    <row r="9" spans="2:27" x14ac:dyDescent="0.35">
      <c r="B9" s="39">
        <v>4</v>
      </c>
      <c r="C9" s="23">
        <v>14</v>
      </c>
      <c r="D9" s="131" t="s">
        <v>231</v>
      </c>
      <c r="E9" s="132" t="s">
        <v>58</v>
      </c>
      <c r="F9" s="2"/>
      <c r="G9" s="39">
        <v>4</v>
      </c>
      <c r="H9" s="23">
        <v>14</v>
      </c>
      <c r="I9" s="131" t="s">
        <v>224</v>
      </c>
      <c r="J9" s="132" t="s">
        <v>63</v>
      </c>
      <c r="M9" s="48" t="s">
        <v>54</v>
      </c>
      <c r="N9" s="44">
        <f t="shared" si="1"/>
        <v>0</v>
      </c>
      <c r="O9" s="44">
        <f t="shared" si="6"/>
        <v>0</v>
      </c>
      <c r="P9" s="63">
        <f t="shared" si="0"/>
        <v>0</v>
      </c>
      <c r="Q9" s="65">
        <f t="shared" si="7"/>
        <v>0</v>
      </c>
      <c r="T9" s="79" t="s">
        <v>54</v>
      </c>
      <c r="U9" s="57">
        <f t="shared" si="2"/>
        <v>0</v>
      </c>
      <c r="V9" s="44">
        <f t="shared" si="3"/>
        <v>24</v>
      </c>
      <c r="W9" s="52">
        <f t="shared" si="8"/>
        <v>24</v>
      </c>
      <c r="X9" s="83">
        <f t="shared" si="4"/>
        <v>0</v>
      </c>
      <c r="Y9" s="63">
        <f>Q9+Q63+Q135</f>
        <v>9</v>
      </c>
      <c r="Z9" s="52">
        <f t="shared" si="5"/>
        <v>9</v>
      </c>
    </row>
    <row r="10" spans="2:27" x14ac:dyDescent="0.35">
      <c r="B10" s="39">
        <v>5</v>
      </c>
      <c r="C10" s="23">
        <v>13</v>
      </c>
      <c r="D10" s="131" t="s">
        <v>232</v>
      </c>
      <c r="E10" s="132" t="s">
        <v>58</v>
      </c>
      <c r="F10" s="2"/>
      <c r="G10" s="39">
        <v>5</v>
      </c>
      <c r="H10" s="23">
        <v>13</v>
      </c>
      <c r="I10" s="131" t="s">
        <v>225</v>
      </c>
      <c r="J10" s="132" t="s">
        <v>34</v>
      </c>
      <c r="M10" s="48" t="s">
        <v>30</v>
      </c>
      <c r="N10" s="44">
        <f t="shared" si="1"/>
        <v>0</v>
      </c>
      <c r="O10" s="44">
        <f t="shared" si="6"/>
        <v>0</v>
      </c>
      <c r="P10" s="63">
        <f t="shared" si="0"/>
        <v>0</v>
      </c>
      <c r="Q10" s="65">
        <f t="shared" si="7"/>
        <v>0</v>
      </c>
      <c r="T10" s="79" t="s">
        <v>30</v>
      </c>
      <c r="U10" s="57">
        <f t="shared" si="2"/>
        <v>0</v>
      </c>
      <c r="V10" s="44">
        <f t="shared" si="3"/>
        <v>0</v>
      </c>
      <c r="W10" s="52">
        <f t="shared" si="8"/>
        <v>0</v>
      </c>
      <c r="X10" s="83">
        <f t="shared" si="4"/>
        <v>0</v>
      </c>
      <c r="Y10" s="63">
        <f>Q10+Q64+Q136</f>
        <v>0</v>
      </c>
      <c r="Z10" s="52">
        <f t="shared" si="5"/>
        <v>0</v>
      </c>
    </row>
    <row r="11" spans="2:27" x14ac:dyDescent="0.35">
      <c r="B11" s="39">
        <v>6</v>
      </c>
      <c r="C11" s="23">
        <v>12</v>
      </c>
      <c r="D11" s="131" t="s">
        <v>80</v>
      </c>
      <c r="E11" s="132" t="s">
        <v>14</v>
      </c>
      <c r="F11" s="2"/>
      <c r="G11" s="39">
        <v>6</v>
      </c>
      <c r="H11" s="23">
        <v>12</v>
      </c>
      <c r="I11" s="131" t="s">
        <v>226</v>
      </c>
      <c r="J11" s="132" t="s">
        <v>34</v>
      </c>
      <c r="M11" s="48" t="s">
        <v>60</v>
      </c>
      <c r="N11" s="44">
        <f t="shared" si="1"/>
        <v>18</v>
      </c>
      <c r="O11" s="44">
        <f t="shared" si="6"/>
        <v>3</v>
      </c>
      <c r="P11" s="63">
        <f t="shared" si="0"/>
        <v>16</v>
      </c>
      <c r="Q11" s="65">
        <f t="shared" si="7"/>
        <v>1</v>
      </c>
      <c r="T11" s="78" t="s">
        <v>60</v>
      </c>
      <c r="U11" s="57">
        <f t="shared" si="2"/>
        <v>36</v>
      </c>
      <c r="V11" s="44">
        <f t="shared" si="3"/>
        <v>42</v>
      </c>
      <c r="W11" s="52">
        <f t="shared" si="8"/>
        <v>78</v>
      </c>
      <c r="X11" s="83">
        <f t="shared" si="4"/>
        <v>4</v>
      </c>
      <c r="Y11" s="63">
        <f t="shared" ref="Y11:Y23" si="9">Q11+Q65+Q137</f>
        <v>4</v>
      </c>
      <c r="Z11" s="52">
        <f t="shared" si="5"/>
        <v>8</v>
      </c>
    </row>
    <row r="12" spans="2:27" x14ac:dyDescent="0.35">
      <c r="B12" s="39">
        <v>7</v>
      </c>
      <c r="C12" s="23">
        <v>11</v>
      </c>
      <c r="D12" s="131" t="s">
        <v>233</v>
      </c>
      <c r="E12" s="132" t="s">
        <v>58</v>
      </c>
      <c r="F12" s="2"/>
      <c r="G12" s="39">
        <v>7</v>
      </c>
      <c r="H12" s="23">
        <v>11</v>
      </c>
      <c r="I12" s="131" t="s">
        <v>227</v>
      </c>
      <c r="J12" s="132" t="s">
        <v>34</v>
      </c>
      <c r="M12" s="49" t="s">
        <v>59</v>
      </c>
      <c r="N12" s="44">
        <f t="shared" si="1"/>
        <v>2</v>
      </c>
      <c r="O12" s="44">
        <f t="shared" si="6"/>
        <v>2</v>
      </c>
      <c r="P12" s="63">
        <f t="shared" si="0"/>
        <v>0</v>
      </c>
      <c r="Q12" s="65">
        <f t="shared" si="7"/>
        <v>0</v>
      </c>
      <c r="T12" s="78" t="s">
        <v>59</v>
      </c>
      <c r="U12" s="57">
        <f t="shared" si="2"/>
        <v>88</v>
      </c>
      <c r="V12" s="44">
        <f t="shared" si="3"/>
        <v>0</v>
      </c>
      <c r="W12" s="52">
        <f t="shared" si="8"/>
        <v>88</v>
      </c>
      <c r="X12" s="83">
        <f t="shared" si="4"/>
        <v>32</v>
      </c>
      <c r="Y12" s="63">
        <f t="shared" si="9"/>
        <v>0</v>
      </c>
      <c r="Z12" s="52">
        <f t="shared" si="5"/>
        <v>32</v>
      </c>
    </row>
    <row r="13" spans="2:27" x14ac:dyDescent="0.35">
      <c r="B13" s="39">
        <v>8</v>
      </c>
      <c r="C13" s="23">
        <v>10</v>
      </c>
      <c r="D13" s="131" t="s">
        <v>81</v>
      </c>
      <c r="E13" s="132" t="s">
        <v>14</v>
      </c>
      <c r="F13" s="2"/>
      <c r="G13" s="39">
        <v>8</v>
      </c>
      <c r="H13" s="23">
        <v>10</v>
      </c>
      <c r="I13" s="131" t="s">
        <v>228</v>
      </c>
      <c r="J13" s="132" t="s">
        <v>34</v>
      </c>
      <c r="M13" s="48" t="s">
        <v>48</v>
      </c>
      <c r="N13" s="44">
        <f t="shared" si="1"/>
        <v>0</v>
      </c>
      <c r="O13" s="44">
        <f t="shared" si="6"/>
        <v>0</v>
      </c>
      <c r="P13" s="63">
        <f t="shared" si="0"/>
        <v>0</v>
      </c>
      <c r="Q13" s="65">
        <f t="shared" si="7"/>
        <v>0</v>
      </c>
      <c r="T13" s="79" t="s">
        <v>48</v>
      </c>
      <c r="U13" s="57">
        <f t="shared" si="2"/>
        <v>33</v>
      </c>
      <c r="V13" s="44">
        <f t="shared" si="3"/>
        <v>34</v>
      </c>
      <c r="W13" s="52">
        <f t="shared" si="8"/>
        <v>67</v>
      </c>
      <c r="X13" s="83">
        <f t="shared" si="4"/>
        <v>20</v>
      </c>
      <c r="Y13" s="63">
        <f t="shared" si="9"/>
        <v>5</v>
      </c>
      <c r="Z13" s="52">
        <f t="shared" si="5"/>
        <v>25</v>
      </c>
    </row>
    <row r="14" spans="2:27" x14ac:dyDescent="0.35">
      <c r="B14" s="39">
        <v>9</v>
      </c>
      <c r="C14" s="23">
        <v>9</v>
      </c>
      <c r="D14" s="131" t="s">
        <v>234</v>
      </c>
      <c r="E14" s="132" t="s">
        <v>14</v>
      </c>
      <c r="F14" s="2"/>
      <c r="G14" s="39">
        <v>9</v>
      </c>
      <c r="H14" s="23">
        <v>9</v>
      </c>
      <c r="I14" s="131"/>
      <c r="J14" s="132"/>
      <c r="M14" s="49" t="s">
        <v>61</v>
      </c>
      <c r="N14" s="44">
        <f t="shared" si="1"/>
        <v>0</v>
      </c>
      <c r="O14" s="44">
        <f t="shared" si="6"/>
        <v>0</v>
      </c>
      <c r="P14" s="63">
        <f t="shared" si="0"/>
        <v>0</v>
      </c>
      <c r="Q14" s="65">
        <f t="shared" si="7"/>
        <v>0</v>
      </c>
      <c r="T14" s="78" t="s">
        <v>61</v>
      </c>
      <c r="U14" s="57">
        <f t="shared" si="2"/>
        <v>0</v>
      </c>
      <c r="V14" s="44">
        <f t="shared" si="3"/>
        <v>0</v>
      </c>
      <c r="W14" s="52">
        <f t="shared" si="8"/>
        <v>0</v>
      </c>
      <c r="X14" s="83">
        <f t="shared" si="4"/>
        <v>0</v>
      </c>
      <c r="Y14" s="63">
        <f>Q14+Q68+Q140</f>
        <v>0</v>
      </c>
      <c r="Z14" s="52">
        <f t="shared" si="5"/>
        <v>0</v>
      </c>
    </row>
    <row r="15" spans="2:27" x14ac:dyDescent="0.35">
      <c r="B15" s="39">
        <v>10</v>
      </c>
      <c r="C15" s="23">
        <v>8</v>
      </c>
      <c r="D15" s="131" t="s">
        <v>235</v>
      </c>
      <c r="E15" s="132" t="s">
        <v>34</v>
      </c>
      <c r="F15" s="2"/>
      <c r="G15" s="39">
        <v>10</v>
      </c>
      <c r="H15" s="23">
        <v>8</v>
      </c>
      <c r="I15" s="131"/>
      <c r="J15" s="132"/>
      <c r="M15" s="49" t="s">
        <v>66</v>
      </c>
      <c r="N15" s="44">
        <f t="shared" ref="N15:N16" si="10">SUMIF($E$6:$E$54,M15,$C$6:$C$54)</f>
        <v>0</v>
      </c>
      <c r="O15" s="44">
        <f t="shared" ref="O15" si="11">COUNTIFS($B$6:$E$54,M15)</f>
        <v>0</v>
      </c>
      <c r="P15" s="63">
        <f t="shared" si="0"/>
        <v>0</v>
      </c>
      <c r="Q15" s="65">
        <f t="shared" ref="Q15" si="12">COUNTIFS($G$6:$J$54,M15)</f>
        <v>0</v>
      </c>
      <c r="T15" s="78" t="s">
        <v>66</v>
      </c>
      <c r="U15" s="57">
        <f t="shared" si="2"/>
        <v>0</v>
      </c>
      <c r="V15" s="44">
        <f t="shared" si="3"/>
        <v>8</v>
      </c>
      <c r="W15" s="52">
        <f t="shared" si="8"/>
        <v>8</v>
      </c>
      <c r="X15" s="83">
        <f t="shared" si="4"/>
        <v>0</v>
      </c>
      <c r="Y15" s="63">
        <f t="shared" si="9"/>
        <v>1</v>
      </c>
      <c r="Z15" s="52">
        <f t="shared" si="5"/>
        <v>1</v>
      </c>
    </row>
    <row r="16" spans="2:27" x14ac:dyDescent="0.35">
      <c r="B16" s="39">
        <v>11</v>
      </c>
      <c r="C16" s="23">
        <v>7</v>
      </c>
      <c r="D16" s="131" t="s">
        <v>236</v>
      </c>
      <c r="E16" s="132" t="s">
        <v>23</v>
      </c>
      <c r="F16" s="2"/>
      <c r="G16" s="39">
        <v>11</v>
      </c>
      <c r="H16" s="23">
        <v>7</v>
      </c>
      <c r="I16" s="131"/>
      <c r="J16" s="132"/>
      <c r="M16" s="49" t="s">
        <v>57</v>
      </c>
      <c r="N16" s="44">
        <f t="shared" si="10"/>
        <v>0</v>
      </c>
      <c r="O16" s="44">
        <f t="shared" ref="O16" si="13">COUNTIFS($B$6:$E$54,M16)</f>
        <v>0</v>
      </c>
      <c r="P16" s="63">
        <f t="shared" si="0"/>
        <v>0</v>
      </c>
      <c r="Q16" s="65">
        <f t="shared" ref="Q16" si="14">COUNTIFS($G$6:$J$54,M16)</f>
        <v>0</v>
      </c>
      <c r="T16" s="78" t="s">
        <v>57</v>
      </c>
      <c r="U16" s="57">
        <f t="shared" si="2"/>
        <v>6</v>
      </c>
      <c r="V16" s="44">
        <f t="shared" si="3"/>
        <v>7</v>
      </c>
      <c r="W16" s="52">
        <f t="shared" si="8"/>
        <v>13</v>
      </c>
      <c r="X16" s="83">
        <f t="shared" si="4"/>
        <v>6</v>
      </c>
      <c r="Y16" s="63">
        <f t="shared" si="9"/>
        <v>2</v>
      </c>
      <c r="Z16" s="52">
        <f t="shared" ref="Z16" si="15">X16+Y16</f>
        <v>8</v>
      </c>
    </row>
    <row r="17" spans="2:26" x14ac:dyDescent="0.35">
      <c r="B17" s="39">
        <v>12</v>
      </c>
      <c r="C17" s="142">
        <v>1</v>
      </c>
      <c r="D17" s="131" t="s">
        <v>79</v>
      </c>
      <c r="E17" s="132" t="s">
        <v>14</v>
      </c>
      <c r="F17" s="2"/>
      <c r="G17" s="39">
        <v>12</v>
      </c>
      <c r="H17" s="23">
        <v>6</v>
      </c>
      <c r="I17" s="131"/>
      <c r="J17" s="132"/>
      <c r="M17" s="48" t="s">
        <v>34</v>
      </c>
      <c r="N17" s="44">
        <f t="shared" si="1"/>
        <v>28</v>
      </c>
      <c r="O17" s="44">
        <f t="shared" si="6"/>
        <v>4</v>
      </c>
      <c r="P17" s="63">
        <f t="shared" si="0"/>
        <v>46</v>
      </c>
      <c r="Q17" s="65">
        <f t="shared" si="7"/>
        <v>4</v>
      </c>
      <c r="T17" s="80" t="s">
        <v>62</v>
      </c>
      <c r="U17" s="57">
        <f t="shared" si="2"/>
        <v>83</v>
      </c>
      <c r="V17" s="44">
        <f t="shared" si="3"/>
        <v>123</v>
      </c>
      <c r="W17" s="52">
        <f t="shared" si="8"/>
        <v>206</v>
      </c>
      <c r="X17" s="83">
        <f t="shared" si="4"/>
        <v>34</v>
      </c>
      <c r="Y17" s="63">
        <f t="shared" si="9"/>
        <v>23</v>
      </c>
      <c r="Z17" s="52">
        <f t="shared" si="5"/>
        <v>57</v>
      </c>
    </row>
    <row r="18" spans="2:26" x14ac:dyDescent="0.35">
      <c r="B18" s="39">
        <v>13</v>
      </c>
      <c r="C18" s="23">
        <v>5</v>
      </c>
      <c r="D18" s="131" t="s">
        <v>237</v>
      </c>
      <c r="E18" s="132" t="s">
        <v>58</v>
      </c>
      <c r="F18" s="2"/>
      <c r="G18" s="39">
        <v>13</v>
      </c>
      <c r="H18" s="23">
        <v>5</v>
      </c>
      <c r="I18" s="131"/>
      <c r="J18" s="132"/>
      <c r="M18" s="49" t="s">
        <v>63</v>
      </c>
      <c r="N18" s="44">
        <f t="shared" si="1"/>
        <v>0</v>
      </c>
      <c r="O18" s="44">
        <f t="shared" si="6"/>
        <v>0</v>
      </c>
      <c r="P18" s="63">
        <f t="shared" si="0"/>
        <v>14</v>
      </c>
      <c r="Q18" s="65">
        <f t="shared" si="7"/>
        <v>1</v>
      </c>
      <c r="T18" s="78" t="s">
        <v>63</v>
      </c>
      <c r="U18" s="57">
        <f t="shared" si="2"/>
        <v>20</v>
      </c>
      <c r="V18" s="44">
        <f t="shared" si="3"/>
        <v>14</v>
      </c>
      <c r="W18" s="52">
        <f t="shared" si="8"/>
        <v>34</v>
      </c>
      <c r="X18" s="83">
        <f t="shared" si="4"/>
        <v>5</v>
      </c>
      <c r="Y18" s="63">
        <f t="shared" si="9"/>
        <v>1</v>
      </c>
      <c r="Z18" s="52">
        <f t="shared" si="5"/>
        <v>6</v>
      </c>
    </row>
    <row r="19" spans="2:26" x14ac:dyDescent="0.35">
      <c r="B19" s="39">
        <v>14</v>
      </c>
      <c r="C19" s="142">
        <v>1</v>
      </c>
      <c r="D19" s="131" t="s">
        <v>238</v>
      </c>
      <c r="E19" s="132" t="s">
        <v>14</v>
      </c>
      <c r="F19" s="2"/>
      <c r="G19" s="39">
        <v>14</v>
      </c>
      <c r="H19" s="23">
        <v>4</v>
      </c>
      <c r="I19" s="131"/>
      <c r="J19" s="132"/>
      <c r="M19" s="48" t="s">
        <v>14</v>
      </c>
      <c r="N19" s="44">
        <f t="shared" si="1"/>
        <v>54</v>
      </c>
      <c r="O19" s="44">
        <f t="shared" si="6"/>
        <v>7</v>
      </c>
      <c r="P19" s="63">
        <f t="shared" si="0"/>
        <v>0</v>
      </c>
      <c r="Q19" s="65">
        <f t="shared" si="7"/>
        <v>0</v>
      </c>
      <c r="T19" s="79" t="s">
        <v>14</v>
      </c>
      <c r="U19" s="57">
        <f t="shared" si="2"/>
        <v>134</v>
      </c>
      <c r="V19" s="44">
        <f t="shared" si="3"/>
        <v>0</v>
      </c>
      <c r="W19" s="52">
        <f t="shared" si="8"/>
        <v>134</v>
      </c>
      <c r="X19" s="83">
        <f t="shared" si="4"/>
        <v>28</v>
      </c>
      <c r="Y19" s="63">
        <f t="shared" si="9"/>
        <v>0</v>
      </c>
      <c r="Z19" s="52">
        <f t="shared" si="5"/>
        <v>28</v>
      </c>
    </row>
    <row r="20" spans="2:26" ht="15" thickBot="1" x14ac:dyDescent="0.4">
      <c r="B20" s="40">
        <v>15</v>
      </c>
      <c r="C20" s="143">
        <v>1</v>
      </c>
      <c r="D20" s="133" t="s">
        <v>239</v>
      </c>
      <c r="E20" s="134" t="s">
        <v>58</v>
      </c>
      <c r="F20" s="2"/>
      <c r="G20" s="40">
        <v>15</v>
      </c>
      <c r="H20" s="24">
        <v>3</v>
      </c>
      <c r="I20" s="133"/>
      <c r="J20" s="134"/>
      <c r="M20" s="48" t="s">
        <v>32</v>
      </c>
      <c r="N20" s="44">
        <f t="shared" si="1"/>
        <v>0</v>
      </c>
      <c r="O20" s="44">
        <f t="shared" si="6"/>
        <v>0</v>
      </c>
      <c r="P20" s="63">
        <f t="shared" si="0"/>
        <v>38</v>
      </c>
      <c r="Q20" s="65">
        <f t="shared" si="7"/>
        <v>2</v>
      </c>
      <c r="T20" s="79" t="s">
        <v>32</v>
      </c>
      <c r="U20" s="57">
        <f t="shared" si="2"/>
        <v>1</v>
      </c>
      <c r="V20" s="44">
        <f t="shared" si="3"/>
        <v>155</v>
      </c>
      <c r="W20" s="52">
        <f t="shared" si="8"/>
        <v>156</v>
      </c>
      <c r="X20" s="83">
        <f t="shared" si="4"/>
        <v>1</v>
      </c>
      <c r="Y20" s="63">
        <f t="shared" si="9"/>
        <v>24</v>
      </c>
      <c r="Z20" s="52">
        <f t="shared" si="5"/>
        <v>25</v>
      </c>
    </row>
    <row r="21" spans="2:26" x14ac:dyDescent="0.35">
      <c r="M21" s="49" t="s">
        <v>55</v>
      </c>
      <c r="N21" s="44">
        <f t="shared" si="1"/>
        <v>0</v>
      </c>
      <c r="O21" s="44">
        <f t="shared" si="6"/>
        <v>0</v>
      </c>
      <c r="P21" s="63">
        <f t="shared" si="0"/>
        <v>0</v>
      </c>
      <c r="Q21" s="65">
        <f t="shared" si="7"/>
        <v>0</v>
      </c>
      <c r="T21" s="78" t="s">
        <v>55</v>
      </c>
      <c r="U21" s="57">
        <f t="shared" si="2"/>
        <v>6</v>
      </c>
      <c r="V21" s="44">
        <f t="shared" si="3"/>
        <v>0</v>
      </c>
      <c r="W21" s="52">
        <f t="shared" si="8"/>
        <v>6</v>
      </c>
      <c r="X21" s="83">
        <f t="shared" si="4"/>
        <v>6</v>
      </c>
      <c r="Y21" s="63">
        <f t="shared" si="9"/>
        <v>0</v>
      </c>
      <c r="Z21" s="52">
        <f t="shared" si="5"/>
        <v>6</v>
      </c>
    </row>
    <row r="22" spans="2:26" ht="15" thickBot="1" x14ac:dyDescent="0.4">
      <c r="B22" s="25" t="s">
        <v>45</v>
      </c>
      <c r="M22" s="49" t="s">
        <v>64</v>
      </c>
      <c r="N22" s="44">
        <f t="shared" si="1"/>
        <v>0</v>
      </c>
      <c r="O22" s="44">
        <f t="shared" si="6"/>
        <v>0</v>
      </c>
      <c r="P22" s="63">
        <f t="shared" si="0"/>
        <v>0</v>
      </c>
      <c r="Q22" s="65">
        <f t="shared" si="7"/>
        <v>0</v>
      </c>
      <c r="T22" s="78" t="s">
        <v>64</v>
      </c>
      <c r="U22" s="57">
        <f t="shared" si="2"/>
        <v>0</v>
      </c>
      <c r="V22" s="44">
        <f t="shared" si="3"/>
        <v>3</v>
      </c>
      <c r="W22" s="52">
        <f t="shared" si="8"/>
        <v>3</v>
      </c>
      <c r="X22" s="83">
        <f t="shared" si="4"/>
        <v>0</v>
      </c>
      <c r="Y22" s="63">
        <f t="shared" si="9"/>
        <v>3</v>
      </c>
      <c r="Z22" s="52">
        <f t="shared" si="5"/>
        <v>3</v>
      </c>
    </row>
    <row r="23" spans="2:26" ht="15" customHeight="1" thickBot="1" x14ac:dyDescent="0.4">
      <c r="B23" s="119" t="s">
        <v>0</v>
      </c>
      <c r="C23" s="120"/>
      <c r="D23" s="120"/>
      <c r="E23" s="121"/>
      <c r="F23" s="1"/>
      <c r="G23" s="119" t="s">
        <v>1</v>
      </c>
      <c r="H23" s="120"/>
      <c r="I23" s="120"/>
      <c r="J23" s="121"/>
      <c r="M23" s="48" t="s">
        <v>65</v>
      </c>
      <c r="N23" s="44">
        <f t="shared" si="1"/>
        <v>0</v>
      </c>
      <c r="O23" s="44">
        <f t="shared" si="6"/>
        <v>0</v>
      </c>
      <c r="P23" s="63">
        <f t="shared" si="0"/>
        <v>0</v>
      </c>
      <c r="Q23" s="65">
        <f t="shared" si="7"/>
        <v>0</v>
      </c>
      <c r="T23" s="79" t="s">
        <v>65</v>
      </c>
      <c r="U23" s="57">
        <f t="shared" si="2"/>
        <v>0</v>
      </c>
      <c r="V23" s="44">
        <f t="shared" si="3"/>
        <v>53</v>
      </c>
      <c r="W23" s="52">
        <f t="shared" si="8"/>
        <v>53</v>
      </c>
      <c r="X23" s="83">
        <f t="shared" si="4"/>
        <v>0</v>
      </c>
      <c r="Y23" s="63">
        <f t="shared" si="9"/>
        <v>19</v>
      </c>
      <c r="Z23" s="52">
        <f t="shared" si="5"/>
        <v>19</v>
      </c>
    </row>
    <row r="24" spans="2:26" ht="29.5" thickBot="1" x14ac:dyDescent="0.4">
      <c r="B24" s="89" t="s">
        <v>2</v>
      </c>
      <c r="C24" s="90" t="s">
        <v>3</v>
      </c>
      <c r="D24" s="90" t="s">
        <v>4</v>
      </c>
      <c r="E24" s="91" t="s">
        <v>5</v>
      </c>
      <c r="F24" s="1"/>
      <c r="G24" s="89" t="s">
        <v>2</v>
      </c>
      <c r="H24" s="90" t="s">
        <v>3</v>
      </c>
      <c r="I24" s="90" t="s">
        <v>4</v>
      </c>
      <c r="J24" s="91" t="s">
        <v>5</v>
      </c>
      <c r="M24" s="50" t="s">
        <v>53</v>
      </c>
      <c r="N24" s="55">
        <f t="shared" si="1"/>
        <v>0</v>
      </c>
      <c r="O24" s="55">
        <f t="shared" si="6"/>
        <v>0</v>
      </c>
      <c r="P24" s="64">
        <f t="shared" si="0"/>
        <v>0</v>
      </c>
      <c r="Q24" s="66">
        <f t="shared" si="7"/>
        <v>0</v>
      </c>
      <c r="T24" s="81" t="s">
        <v>53</v>
      </c>
      <c r="U24" s="85">
        <f>N24+N78+N154</f>
        <v>0</v>
      </c>
      <c r="V24" s="55">
        <f>SUMIF($J$60:$J$118,T24,$H$60:$H$118)</f>
        <v>0</v>
      </c>
      <c r="W24" s="56">
        <f t="shared" si="8"/>
        <v>0</v>
      </c>
      <c r="X24" s="84">
        <f>O24+O77+O149</f>
        <v>0</v>
      </c>
      <c r="Y24" s="64">
        <f>Q24+Q78+Q150</f>
        <v>0</v>
      </c>
      <c r="Z24" s="56">
        <f t="shared" si="5"/>
        <v>0</v>
      </c>
    </row>
    <row r="25" spans="2:26" x14ac:dyDescent="0.35">
      <c r="B25" s="41">
        <v>16</v>
      </c>
      <c r="C25" s="88">
        <v>1</v>
      </c>
      <c r="D25" s="10" t="s">
        <v>240</v>
      </c>
      <c r="E25" s="95" t="s">
        <v>33</v>
      </c>
      <c r="F25" s="2"/>
      <c r="G25" s="41">
        <v>16</v>
      </c>
      <c r="H25" s="88">
        <v>1</v>
      </c>
      <c r="I25" s="10"/>
      <c r="J25" s="95"/>
    </row>
    <row r="26" spans="2:26" x14ac:dyDescent="0.35">
      <c r="B26" s="39">
        <v>17</v>
      </c>
      <c r="C26" s="23">
        <v>1</v>
      </c>
      <c r="D26" s="3" t="s">
        <v>241</v>
      </c>
      <c r="E26" s="43" t="s">
        <v>59</v>
      </c>
      <c r="F26" s="2"/>
      <c r="G26" s="39">
        <v>17</v>
      </c>
      <c r="H26" s="23">
        <v>1</v>
      </c>
      <c r="I26" s="3"/>
      <c r="J26" s="43"/>
      <c r="M26" s="25" t="s">
        <v>74</v>
      </c>
      <c r="N26" s="38">
        <f>SUM(N6:N24)</f>
        <v>164</v>
      </c>
      <c r="O26" s="38">
        <f>SUM(O6:O24)</f>
        <v>33</v>
      </c>
      <c r="P26" s="38">
        <f>SUM(P6:P24)</f>
        <v>114</v>
      </c>
      <c r="Q26" s="38">
        <f>SUM(Q6:Q24)</f>
        <v>8</v>
      </c>
      <c r="T26" t="s">
        <v>67</v>
      </c>
      <c r="U26" s="38">
        <f>SUM(U6:U25)</f>
        <v>565</v>
      </c>
      <c r="V26" s="38">
        <f>SUM(V6:V25)</f>
        <v>479</v>
      </c>
      <c r="W26" s="38"/>
      <c r="X26" s="38">
        <f>SUM(X6:X24)</f>
        <v>194</v>
      </c>
      <c r="Y26" s="38">
        <f>SUM(Y6:Y25)</f>
        <v>95</v>
      </c>
      <c r="Z26" s="38">
        <f>SUM(Z6:Z25)</f>
        <v>289</v>
      </c>
    </row>
    <row r="27" spans="2:26" x14ac:dyDescent="0.35">
      <c r="B27" s="39">
        <v>18</v>
      </c>
      <c r="C27" s="23">
        <v>1</v>
      </c>
      <c r="D27" s="3" t="s">
        <v>242</v>
      </c>
      <c r="E27" s="7" t="s">
        <v>58</v>
      </c>
      <c r="F27" s="2"/>
      <c r="G27" s="39">
        <v>18</v>
      </c>
      <c r="H27" s="23">
        <v>1</v>
      </c>
      <c r="I27" s="3"/>
      <c r="J27" s="7"/>
      <c r="M27" s="25"/>
      <c r="N27" s="62"/>
      <c r="O27" s="62"/>
      <c r="P27" s="62"/>
      <c r="T27" s="25"/>
    </row>
    <row r="28" spans="2:26" x14ac:dyDescent="0.35">
      <c r="B28" s="39">
        <v>19</v>
      </c>
      <c r="C28" s="23">
        <v>1</v>
      </c>
      <c r="D28" s="3" t="s">
        <v>243</v>
      </c>
      <c r="E28" s="43" t="s">
        <v>58</v>
      </c>
      <c r="F28" s="2"/>
      <c r="G28" s="39">
        <v>19</v>
      </c>
      <c r="H28" s="23">
        <v>1</v>
      </c>
      <c r="I28" s="3"/>
      <c r="J28" s="43"/>
      <c r="T28" s="25"/>
      <c r="U28" s="38"/>
      <c r="V28" s="38"/>
      <c r="W28" s="38"/>
      <c r="X28" s="38"/>
      <c r="Y28" s="38"/>
      <c r="Z28" s="38"/>
    </row>
    <row r="29" spans="2:26" x14ac:dyDescent="0.35">
      <c r="B29" s="39">
        <v>20</v>
      </c>
      <c r="C29" s="23">
        <v>1</v>
      </c>
      <c r="D29" s="3" t="s">
        <v>244</v>
      </c>
      <c r="E29" s="7" t="s">
        <v>34</v>
      </c>
      <c r="F29" s="2"/>
      <c r="G29" s="39">
        <v>20</v>
      </c>
      <c r="H29" s="23">
        <v>1</v>
      </c>
      <c r="I29" s="3"/>
      <c r="J29" s="7"/>
    </row>
    <row r="30" spans="2:26" x14ac:dyDescent="0.35">
      <c r="B30" s="39">
        <v>21</v>
      </c>
      <c r="C30" s="23">
        <v>1</v>
      </c>
      <c r="D30" s="3" t="s">
        <v>245</v>
      </c>
      <c r="E30" s="7" t="s">
        <v>58</v>
      </c>
      <c r="F30" s="2"/>
      <c r="G30" s="39">
        <v>21</v>
      </c>
      <c r="H30" s="23">
        <v>1</v>
      </c>
      <c r="I30" s="3"/>
      <c r="J30" s="7"/>
    </row>
    <row r="31" spans="2:26" x14ac:dyDescent="0.35">
      <c r="B31" s="39">
        <v>22</v>
      </c>
      <c r="C31" s="23">
        <v>1</v>
      </c>
      <c r="D31" s="3" t="s">
        <v>246</v>
      </c>
      <c r="E31" s="7" t="s">
        <v>34</v>
      </c>
      <c r="F31" s="2"/>
      <c r="G31" s="39">
        <v>22</v>
      </c>
      <c r="H31" s="23">
        <v>1</v>
      </c>
      <c r="I31" s="3"/>
      <c r="J31" s="7"/>
    </row>
    <row r="32" spans="2:26" x14ac:dyDescent="0.35">
      <c r="B32" s="39">
        <v>23</v>
      </c>
      <c r="C32" s="23">
        <v>1</v>
      </c>
      <c r="D32" s="3" t="s">
        <v>82</v>
      </c>
      <c r="E32" s="43" t="s">
        <v>59</v>
      </c>
      <c r="F32" s="2"/>
      <c r="G32" s="39">
        <v>23</v>
      </c>
      <c r="H32" s="23">
        <v>1</v>
      </c>
      <c r="I32" s="3"/>
      <c r="J32" s="43"/>
    </row>
    <row r="33" spans="2:10" x14ac:dyDescent="0.35">
      <c r="B33" s="39">
        <v>24</v>
      </c>
      <c r="C33" s="23">
        <v>1</v>
      </c>
      <c r="D33" s="3" t="s">
        <v>247</v>
      </c>
      <c r="E33" s="43" t="s">
        <v>58</v>
      </c>
      <c r="F33" s="2"/>
      <c r="G33" s="39">
        <v>24</v>
      </c>
      <c r="H33" s="23">
        <v>1</v>
      </c>
      <c r="I33" s="3"/>
      <c r="J33" s="43"/>
    </row>
    <row r="34" spans="2:10" x14ac:dyDescent="0.35">
      <c r="B34" s="39">
        <v>25</v>
      </c>
      <c r="C34" s="23">
        <v>1</v>
      </c>
      <c r="D34" s="3" t="s">
        <v>248</v>
      </c>
      <c r="E34" s="7" t="s">
        <v>33</v>
      </c>
      <c r="F34" s="2"/>
      <c r="G34" s="39">
        <v>25</v>
      </c>
      <c r="H34" s="23">
        <v>1</v>
      </c>
      <c r="I34" s="3"/>
      <c r="J34" s="7"/>
    </row>
    <row r="35" spans="2:10" x14ac:dyDescent="0.35">
      <c r="B35" s="39">
        <v>26</v>
      </c>
      <c r="C35" s="23">
        <v>1</v>
      </c>
      <c r="D35" s="3" t="s">
        <v>249</v>
      </c>
      <c r="E35" s="7" t="s">
        <v>60</v>
      </c>
      <c r="F35" s="2"/>
      <c r="G35" s="39">
        <v>26</v>
      </c>
      <c r="H35" s="23">
        <v>1</v>
      </c>
      <c r="I35" s="3"/>
      <c r="J35" s="7"/>
    </row>
    <row r="36" spans="2:10" x14ac:dyDescent="0.35">
      <c r="B36" s="39">
        <v>27</v>
      </c>
      <c r="C36" s="23">
        <v>1</v>
      </c>
      <c r="D36" s="3" t="s">
        <v>250</v>
      </c>
      <c r="E36" s="7" t="s">
        <v>33</v>
      </c>
      <c r="F36" s="2"/>
      <c r="G36" s="39">
        <v>27</v>
      </c>
      <c r="H36" s="23">
        <v>1</v>
      </c>
      <c r="I36" s="3"/>
      <c r="J36" s="7"/>
    </row>
    <row r="37" spans="2:10" x14ac:dyDescent="0.35">
      <c r="B37" s="39">
        <v>28</v>
      </c>
      <c r="C37" s="23">
        <v>1</v>
      </c>
      <c r="D37" s="3" t="s">
        <v>251</v>
      </c>
      <c r="E37" s="7" t="s">
        <v>58</v>
      </c>
      <c r="F37" s="2"/>
      <c r="G37" s="39">
        <v>28</v>
      </c>
      <c r="H37" s="23">
        <v>1</v>
      </c>
      <c r="I37" s="3"/>
      <c r="J37" s="7"/>
    </row>
    <row r="38" spans="2:10" x14ac:dyDescent="0.35">
      <c r="B38" s="39">
        <v>29</v>
      </c>
      <c r="C38" s="23">
        <v>1</v>
      </c>
      <c r="D38" s="3" t="s">
        <v>252</v>
      </c>
      <c r="E38" s="7" t="s">
        <v>58</v>
      </c>
      <c r="F38" s="2"/>
      <c r="G38" s="39">
        <v>29</v>
      </c>
      <c r="H38" s="23">
        <v>1</v>
      </c>
      <c r="I38" s="3"/>
      <c r="J38" s="7"/>
    </row>
    <row r="39" spans="2:10" x14ac:dyDescent="0.35">
      <c r="B39" s="39">
        <v>30</v>
      </c>
      <c r="C39" s="23">
        <v>1</v>
      </c>
      <c r="D39" s="3" t="s">
        <v>253</v>
      </c>
      <c r="E39" s="7" t="s">
        <v>58</v>
      </c>
      <c r="F39" s="2"/>
      <c r="G39" s="39">
        <v>30</v>
      </c>
      <c r="H39" s="23">
        <v>1</v>
      </c>
      <c r="I39" s="3"/>
      <c r="J39" s="7"/>
    </row>
    <row r="40" spans="2:10" x14ac:dyDescent="0.35">
      <c r="B40" s="39">
        <v>31</v>
      </c>
      <c r="C40" s="23">
        <v>1</v>
      </c>
      <c r="D40" s="3" t="s">
        <v>254</v>
      </c>
      <c r="E40" s="7" t="s">
        <v>58</v>
      </c>
      <c r="F40" s="2"/>
      <c r="G40" s="39">
        <v>31</v>
      </c>
      <c r="H40" s="23">
        <v>1</v>
      </c>
      <c r="I40" s="3"/>
      <c r="J40" s="7"/>
    </row>
    <row r="41" spans="2:10" x14ac:dyDescent="0.35">
      <c r="B41" s="39">
        <v>32</v>
      </c>
      <c r="C41" s="23">
        <v>1</v>
      </c>
      <c r="D41" s="3" t="s">
        <v>255</v>
      </c>
      <c r="E41" s="7" t="s">
        <v>14</v>
      </c>
      <c r="F41" s="2"/>
      <c r="G41" s="39">
        <v>32</v>
      </c>
      <c r="H41" s="23">
        <v>1</v>
      </c>
      <c r="I41" s="3"/>
      <c r="J41" s="7"/>
    </row>
    <row r="42" spans="2:10" x14ac:dyDescent="0.35">
      <c r="B42" s="39">
        <v>33</v>
      </c>
      <c r="C42" s="23">
        <v>1</v>
      </c>
      <c r="D42" s="3" t="s">
        <v>256</v>
      </c>
      <c r="E42" s="7" t="s">
        <v>60</v>
      </c>
      <c r="F42" s="2"/>
      <c r="G42" s="39">
        <v>33</v>
      </c>
      <c r="H42" s="23">
        <v>1</v>
      </c>
      <c r="I42" s="3"/>
      <c r="J42" s="7"/>
    </row>
    <row r="43" spans="2:10" x14ac:dyDescent="0.35">
      <c r="B43" s="39">
        <v>34</v>
      </c>
      <c r="C43" s="23">
        <v>1</v>
      </c>
      <c r="D43" s="3"/>
      <c r="E43" s="7"/>
      <c r="F43" s="2"/>
      <c r="G43" s="39">
        <v>34</v>
      </c>
      <c r="H43" s="23">
        <v>1</v>
      </c>
      <c r="I43" s="3"/>
      <c r="J43" s="7"/>
    </row>
    <row r="44" spans="2:10" x14ac:dyDescent="0.35">
      <c r="B44" s="39">
        <v>35</v>
      </c>
      <c r="C44" s="23">
        <v>1</v>
      </c>
      <c r="D44" s="3"/>
      <c r="E44" s="7"/>
      <c r="F44" s="2"/>
      <c r="G44" s="39">
        <v>35</v>
      </c>
      <c r="H44" s="23">
        <v>1</v>
      </c>
      <c r="I44" s="3"/>
      <c r="J44" s="7"/>
    </row>
    <row r="45" spans="2:10" x14ac:dyDescent="0.35">
      <c r="B45" s="39">
        <v>36</v>
      </c>
      <c r="C45" s="23">
        <v>1</v>
      </c>
      <c r="D45" s="3"/>
      <c r="E45" s="7"/>
      <c r="F45" s="2"/>
      <c r="G45" s="39">
        <v>36</v>
      </c>
      <c r="H45" s="23">
        <v>1</v>
      </c>
      <c r="I45" s="3"/>
      <c r="J45" s="7"/>
    </row>
    <row r="46" spans="2:10" x14ac:dyDescent="0.35">
      <c r="B46" s="39">
        <v>37</v>
      </c>
      <c r="C46" s="23">
        <v>1</v>
      </c>
      <c r="D46" s="3"/>
      <c r="E46" s="7"/>
      <c r="F46" s="2"/>
      <c r="G46" s="39">
        <v>37</v>
      </c>
      <c r="H46" s="23">
        <v>1</v>
      </c>
      <c r="I46" s="3"/>
      <c r="J46" s="7"/>
    </row>
    <row r="47" spans="2:10" x14ac:dyDescent="0.35">
      <c r="B47" s="39">
        <v>38</v>
      </c>
      <c r="C47" s="23">
        <v>1</v>
      </c>
      <c r="D47" s="3"/>
      <c r="E47" s="7"/>
      <c r="F47" s="2"/>
      <c r="G47" s="39">
        <v>38</v>
      </c>
      <c r="H47" s="23">
        <v>1</v>
      </c>
      <c r="I47" s="3"/>
      <c r="J47" s="7"/>
    </row>
    <row r="48" spans="2:10" x14ac:dyDescent="0.35">
      <c r="B48" s="39">
        <v>39</v>
      </c>
      <c r="C48" s="23">
        <v>1</v>
      </c>
      <c r="D48" s="3"/>
      <c r="E48" s="7"/>
      <c r="F48" s="2"/>
      <c r="G48" s="39">
        <v>39</v>
      </c>
      <c r="H48" s="23">
        <v>1</v>
      </c>
      <c r="I48" s="3"/>
      <c r="J48" s="7"/>
    </row>
    <row r="49" spans="2:17" x14ac:dyDescent="0.35">
      <c r="B49" s="39">
        <v>40</v>
      </c>
      <c r="C49" s="23">
        <v>1</v>
      </c>
      <c r="D49" s="3"/>
      <c r="E49" s="7"/>
      <c r="F49" s="2"/>
      <c r="G49" s="39">
        <v>40</v>
      </c>
      <c r="H49" s="23">
        <v>1</v>
      </c>
      <c r="I49" s="3"/>
      <c r="J49" s="7"/>
    </row>
    <row r="50" spans="2:17" x14ac:dyDescent="0.35">
      <c r="B50" s="39">
        <v>41</v>
      </c>
      <c r="C50" s="23">
        <v>1</v>
      </c>
      <c r="D50" s="3"/>
      <c r="E50" s="7"/>
      <c r="F50" s="2"/>
      <c r="G50" s="39">
        <v>41</v>
      </c>
      <c r="H50" s="23">
        <v>1</v>
      </c>
      <c r="I50" s="3"/>
      <c r="J50" s="7"/>
    </row>
    <row r="51" spans="2:17" x14ac:dyDescent="0.35">
      <c r="B51" s="39">
        <v>42</v>
      </c>
      <c r="C51" s="23">
        <v>1</v>
      </c>
      <c r="D51" s="3"/>
      <c r="E51" s="7"/>
      <c r="F51" s="2"/>
      <c r="G51" s="39">
        <v>42</v>
      </c>
      <c r="H51" s="23">
        <v>1</v>
      </c>
      <c r="I51" s="3"/>
      <c r="J51" s="7"/>
    </row>
    <row r="52" spans="2:17" x14ac:dyDescent="0.35">
      <c r="B52" s="39">
        <v>43</v>
      </c>
      <c r="C52" s="23">
        <v>1</v>
      </c>
      <c r="D52" s="3"/>
      <c r="E52" s="7"/>
      <c r="F52" s="2"/>
      <c r="G52" s="39">
        <v>43</v>
      </c>
      <c r="H52" s="23">
        <v>1</v>
      </c>
      <c r="I52" s="3"/>
      <c r="J52" s="7"/>
    </row>
    <row r="53" spans="2:17" x14ac:dyDescent="0.35">
      <c r="B53" s="39">
        <v>44</v>
      </c>
      <c r="C53" s="23">
        <v>1</v>
      </c>
      <c r="D53" s="3"/>
      <c r="E53" s="7"/>
      <c r="F53" s="2"/>
      <c r="G53" s="39">
        <v>44</v>
      </c>
      <c r="H53" s="23">
        <v>1</v>
      </c>
      <c r="I53" s="3"/>
      <c r="J53" s="7"/>
    </row>
    <row r="54" spans="2:17" ht="15" thickBot="1" x14ac:dyDescent="0.4">
      <c r="B54" s="40">
        <v>45</v>
      </c>
      <c r="C54" s="24">
        <v>1</v>
      </c>
      <c r="D54" s="8"/>
      <c r="E54" s="9"/>
      <c r="F54" s="2"/>
      <c r="G54" s="40">
        <v>45</v>
      </c>
      <c r="H54" s="24">
        <v>1</v>
      </c>
      <c r="I54" s="8"/>
      <c r="J54" s="9"/>
    </row>
    <row r="55" spans="2:17" x14ac:dyDescent="0.35">
      <c r="C55" s="62">
        <f>SUM(C6:C39)</f>
        <v>161</v>
      </c>
      <c r="H55" s="62">
        <f>SUM(H6:H13)</f>
        <v>114</v>
      </c>
    </row>
    <row r="57" spans="2:17" ht="16" thickBot="1" x14ac:dyDescent="0.4">
      <c r="B57" s="46" t="s">
        <v>7</v>
      </c>
      <c r="M57" s="46" t="s">
        <v>68</v>
      </c>
    </row>
    <row r="58" spans="2:17" ht="15" customHeight="1" thickBot="1" x14ac:dyDescent="0.4">
      <c r="B58" s="122" t="s">
        <v>8</v>
      </c>
      <c r="C58" s="123"/>
      <c r="D58" s="123"/>
      <c r="E58" s="124"/>
      <c r="F58" s="1"/>
      <c r="G58" s="122" t="s">
        <v>9</v>
      </c>
      <c r="H58" s="123"/>
      <c r="I58" s="123"/>
      <c r="J58" s="124"/>
      <c r="M58" s="47"/>
      <c r="N58" s="109" t="s">
        <v>52</v>
      </c>
      <c r="O58" s="110"/>
      <c r="P58" s="109" t="s">
        <v>31</v>
      </c>
      <c r="Q58" s="111"/>
    </row>
    <row r="59" spans="2:17" ht="29.5" thickBot="1" x14ac:dyDescent="0.4">
      <c r="B59" s="89" t="s">
        <v>2</v>
      </c>
      <c r="C59" s="90" t="s">
        <v>3</v>
      </c>
      <c r="D59" s="90" t="s">
        <v>4</v>
      </c>
      <c r="E59" s="91" t="s">
        <v>5</v>
      </c>
      <c r="F59" s="1"/>
      <c r="G59" s="89" t="s">
        <v>2</v>
      </c>
      <c r="H59" s="90" t="s">
        <v>3</v>
      </c>
      <c r="I59" s="90" t="s">
        <v>4</v>
      </c>
      <c r="J59" s="91" t="s">
        <v>5</v>
      </c>
      <c r="M59" s="51" t="s">
        <v>13</v>
      </c>
      <c r="N59" s="68" t="s">
        <v>3</v>
      </c>
      <c r="O59" s="69" t="s">
        <v>73</v>
      </c>
      <c r="P59" s="68" t="s">
        <v>3</v>
      </c>
      <c r="Q59" s="70" t="s">
        <v>73</v>
      </c>
    </row>
    <row r="60" spans="2:17" x14ac:dyDescent="0.35">
      <c r="B60" s="41">
        <v>1</v>
      </c>
      <c r="C60" s="88">
        <v>20</v>
      </c>
      <c r="D60" s="137" t="s">
        <v>84</v>
      </c>
      <c r="E60" s="138" t="s">
        <v>14</v>
      </c>
      <c r="F60" s="2"/>
      <c r="G60" s="41">
        <v>1</v>
      </c>
      <c r="H60" s="88">
        <v>20</v>
      </c>
      <c r="I60" s="137" t="s">
        <v>131</v>
      </c>
      <c r="J60" s="138" t="s">
        <v>32</v>
      </c>
      <c r="M60" s="49" t="s">
        <v>58</v>
      </c>
      <c r="N60" s="44">
        <f t="shared" ref="N60:N78" si="16">SUMIF($E$60:$E$126,M60,$C$60:$C$126)</f>
        <v>43</v>
      </c>
      <c r="O60" s="63">
        <f>COUNTIFS($B$60:$E$126,M60)</f>
        <v>14</v>
      </c>
      <c r="P60" s="63">
        <f t="shared" ref="P60:P78" si="17">SUMIF($J$60:$J$118,M60,$H$60:$H$118)</f>
        <v>0</v>
      </c>
      <c r="Q60" s="52">
        <f>COUNTIFS($G$60:$J$118,M60)</f>
        <v>0</v>
      </c>
    </row>
    <row r="61" spans="2:17" x14ac:dyDescent="0.35">
      <c r="B61" s="39">
        <v>2</v>
      </c>
      <c r="C61" s="23">
        <v>18</v>
      </c>
      <c r="D61" s="131" t="s">
        <v>170</v>
      </c>
      <c r="E61" s="132" t="s">
        <v>60</v>
      </c>
      <c r="F61" s="2"/>
      <c r="G61" s="39">
        <v>2</v>
      </c>
      <c r="H61" s="23">
        <v>18</v>
      </c>
      <c r="I61" s="131" t="s">
        <v>132</v>
      </c>
      <c r="J61" s="132" t="s">
        <v>65</v>
      </c>
      <c r="M61" s="49" t="s">
        <v>23</v>
      </c>
      <c r="N61" s="44">
        <f t="shared" si="16"/>
        <v>17</v>
      </c>
      <c r="O61" s="63">
        <f t="shared" ref="O61:O78" si="18">COUNTIFS($B$60:$E$126,M61)</f>
        <v>5</v>
      </c>
      <c r="P61" s="63">
        <f t="shared" si="17"/>
        <v>2</v>
      </c>
      <c r="Q61" s="52">
        <f t="shared" ref="Q61:Q78" si="19">COUNTIFS($G$60:$J$118,M61)</f>
        <v>2</v>
      </c>
    </row>
    <row r="62" spans="2:17" x14ac:dyDescent="0.35">
      <c r="B62" s="39">
        <v>3</v>
      </c>
      <c r="C62" s="23">
        <v>16</v>
      </c>
      <c r="D62" s="131" t="s">
        <v>171</v>
      </c>
      <c r="E62" s="132" t="s">
        <v>63</v>
      </c>
      <c r="F62" s="2"/>
      <c r="G62" s="39">
        <v>3</v>
      </c>
      <c r="H62" s="23">
        <v>16</v>
      </c>
      <c r="I62" s="131" t="s">
        <v>133</v>
      </c>
      <c r="J62" s="132" t="s">
        <v>62</v>
      </c>
      <c r="M62" s="48" t="s">
        <v>33</v>
      </c>
      <c r="N62" s="44">
        <f t="shared" si="16"/>
        <v>9</v>
      </c>
      <c r="O62" s="63">
        <f t="shared" si="18"/>
        <v>7</v>
      </c>
      <c r="P62" s="63">
        <f t="shared" si="17"/>
        <v>14</v>
      </c>
      <c r="Q62" s="52">
        <f t="shared" si="19"/>
        <v>2</v>
      </c>
    </row>
    <row r="63" spans="2:17" x14ac:dyDescent="0.35">
      <c r="B63" s="39">
        <v>4</v>
      </c>
      <c r="C63" s="23">
        <v>14</v>
      </c>
      <c r="D63" s="131" t="s">
        <v>172</v>
      </c>
      <c r="E63" s="132" t="s">
        <v>48</v>
      </c>
      <c r="F63" s="2"/>
      <c r="G63" s="39">
        <v>4</v>
      </c>
      <c r="H63" s="23">
        <v>14</v>
      </c>
      <c r="I63" s="131" t="s">
        <v>134</v>
      </c>
      <c r="J63" s="132" t="s">
        <v>32</v>
      </c>
      <c r="M63" s="48" t="s">
        <v>54</v>
      </c>
      <c r="N63" s="44">
        <f t="shared" si="16"/>
        <v>0</v>
      </c>
      <c r="O63" s="63">
        <f t="shared" si="18"/>
        <v>0</v>
      </c>
      <c r="P63" s="63">
        <f t="shared" si="17"/>
        <v>3</v>
      </c>
      <c r="Q63" s="52">
        <f t="shared" si="19"/>
        <v>1</v>
      </c>
    </row>
    <row r="64" spans="2:17" x14ac:dyDescent="0.35">
      <c r="B64" s="39">
        <v>5</v>
      </c>
      <c r="C64" s="23">
        <v>13</v>
      </c>
      <c r="D64" s="131" t="s">
        <v>173</v>
      </c>
      <c r="E64" s="132" t="s">
        <v>62</v>
      </c>
      <c r="F64" s="2"/>
      <c r="G64" s="39">
        <v>5</v>
      </c>
      <c r="H64" s="23">
        <v>13</v>
      </c>
      <c r="I64" s="131" t="s">
        <v>135</v>
      </c>
      <c r="J64" s="132" t="s">
        <v>33</v>
      </c>
      <c r="M64" s="48" t="s">
        <v>30</v>
      </c>
      <c r="N64" s="44">
        <f t="shared" si="16"/>
        <v>0</v>
      </c>
      <c r="O64" s="63">
        <f t="shared" si="18"/>
        <v>0</v>
      </c>
      <c r="P64" s="63">
        <f t="shared" si="17"/>
        <v>0</v>
      </c>
      <c r="Q64" s="52">
        <f t="shared" si="19"/>
        <v>0</v>
      </c>
    </row>
    <row r="65" spans="2:17" x14ac:dyDescent="0.35">
      <c r="B65" s="39">
        <v>6</v>
      </c>
      <c r="C65" s="23">
        <v>12</v>
      </c>
      <c r="D65" s="131" t="s">
        <v>174</v>
      </c>
      <c r="E65" s="132" t="s">
        <v>58</v>
      </c>
      <c r="F65" s="2"/>
      <c r="G65" s="39">
        <v>6</v>
      </c>
      <c r="H65" s="23">
        <v>12</v>
      </c>
      <c r="I65" s="131" t="s">
        <v>136</v>
      </c>
      <c r="J65" s="132" t="s">
        <v>62</v>
      </c>
      <c r="M65" s="49" t="s">
        <v>60</v>
      </c>
      <c r="N65" s="44">
        <f t="shared" si="16"/>
        <v>18</v>
      </c>
      <c r="O65" s="63">
        <f t="shared" si="18"/>
        <v>1</v>
      </c>
      <c r="P65" s="63">
        <f t="shared" si="17"/>
        <v>26</v>
      </c>
      <c r="Q65" s="52">
        <f t="shared" si="19"/>
        <v>3</v>
      </c>
    </row>
    <row r="66" spans="2:17" x14ac:dyDescent="0.35">
      <c r="B66" s="39">
        <v>7</v>
      </c>
      <c r="C66" s="23">
        <v>11</v>
      </c>
      <c r="D66" s="131" t="s">
        <v>175</v>
      </c>
      <c r="E66" s="132" t="s">
        <v>58</v>
      </c>
      <c r="F66" s="2"/>
      <c r="G66" s="39">
        <v>7</v>
      </c>
      <c r="H66" s="23">
        <v>11</v>
      </c>
      <c r="I66" s="131" t="s">
        <v>137</v>
      </c>
      <c r="J66" s="132" t="s">
        <v>60</v>
      </c>
      <c r="M66" s="49" t="s">
        <v>59</v>
      </c>
      <c r="N66" s="44">
        <f t="shared" si="16"/>
        <v>3</v>
      </c>
      <c r="O66" s="63">
        <f t="shared" si="18"/>
        <v>3</v>
      </c>
      <c r="P66" s="63">
        <f t="shared" si="17"/>
        <v>0</v>
      </c>
      <c r="Q66" s="52">
        <f t="shared" si="19"/>
        <v>0</v>
      </c>
    </row>
    <row r="67" spans="2:17" x14ac:dyDescent="0.35">
      <c r="B67" s="39">
        <v>8</v>
      </c>
      <c r="C67" s="23">
        <v>10</v>
      </c>
      <c r="D67" s="131" t="s">
        <v>85</v>
      </c>
      <c r="E67" s="132" t="s">
        <v>14</v>
      </c>
      <c r="F67" s="2"/>
      <c r="G67" s="39">
        <v>8</v>
      </c>
      <c r="H67" s="23">
        <v>10</v>
      </c>
      <c r="I67" s="131" t="s">
        <v>138</v>
      </c>
      <c r="J67" s="132" t="s">
        <v>65</v>
      </c>
      <c r="M67" s="48" t="s">
        <v>48</v>
      </c>
      <c r="N67" s="44">
        <f t="shared" si="16"/>
        <v>17</v>
      </c>
      <c r="O67" s="63">
        <f t="shared" si="18"/>
        <v>4</v>
      </c>
      <c r="P67" s="63">
        <f t="shared" si="17"/>
        <v>7</v>
      </c>
      <c r="Q67" s="52">
        <f t="shared" si="19"/>
        <v>1</v>
      </c>
    </row>
    <row r="68" spans="2:17" x14ac:dyDescent="0.35">
      <c r="B68" s="39">
        <v>9</v>
      </c>
      <c r="C68" s="23">
        <v>9</v>
      </c>
      <c r="D68" s="131" t="s">
        <v>176</v>
      </c>
      <c r="E68" s="132" t="s">
        <v>58</v>
      </c>
      <c r="F68" s="2"/>
      <c r="G68" s="39">
        <v>9</v>
      </c>
      <c r="H68" s="23">
        <v>9</v>
      </c>
      <c r="I68" s="131" t="s">
        <v>139</v>
      </c>
      <c r="J68" s="132" t="s">
        <v>60</v>
      </c>
      <c r="M68" s="49" t="s">
        <v>61</v>
      </c>
      <c r="N68" s="44">
        <f t="shared" si="16"/>
        <v>0</v>
      </c>
      <c r="O68" s="63">
        <f t="shared" si="18"/>
        <v>0</v>
      </c>
      <c r="P68" s="63">
        <f t="shared" si="17"/>
        <v>0</v>
      </c>
      <c r="Q68" s="52">
        <f t="shared" si="19"/>
        <v>0</v>
      </c>
    </row>
    <row r="69" spans="2:17" x14ac:dyDescent="0.35">
      <c r="B69" s="39">
        <v>10</v>
      </c>
      <c r="C69" s="23">
        <v>8</v>
      </c>
      <c r="D69" s="131" t="s">
        <v>177</v>
      </c>
      <c r="E69" s="132" t="s">
        <v>23</v>
      </c>
      <c r="F69" s="2"/>
      <c r="G69" s="39">
        <v>10</v>
      </c>
      <c r="H69" s="23">
        <v>8</v>
      </c>
      <c r="I69" s="131" t="s">
        <v>92</v>
      </c>
      <c r="J69" s="132" t="s">
        <v>66</v>
      </c>
      <c r="M69" s="49" t="s">
        <v>66</v>
      </c>
      <c r="N69" s="44">
        <f t="shared" si="16"/>
        <v>0</v>
      </c>
      <c r="O69" s="63">
        <f t="shared" si="18"/>
        <v>0</v>
      </c>
      <c r="P69" s="63">
        <f t="shared" si="17"/>
        <v>8</v>
      </c>
      <c r="Q69" s="52">
        <f t="shared" si="19"/>
        <v>1</v>
      </c>
    </row>
    <row r="70" spans="2:17" x14ac:dyDescent="0.35">
      <c r="B70" s="39">
        <v>11</v>
      </c>
      <c r="C70" s="23">
        <v>7</v>
      </c>
      <c r="D70" s="131" t="s">
        <v>178</v>
      </c>
      <c r="E70" s="132" t="s">
        <v>62</v>
      </c>
      <c r="F70" s="2"/>
      <c r="G70" s="39">
        <v>11</v>
      </c>
      <c r="H70" s="23">
        <v>7</v>
      </c>
      <c r="I70" s="131" t="s">
        <v>140</v>
      </c>
      <c r="J70" s="132" t="s">
        <v>48</v>
      </c>
      <c r="M70" s="49" t="s">
        <v>57</v>
      </c>
      <c r="N70" s="44">
        <f t="shared" si="16"/>
        <v>0</v>
      </c>
      <c r="O70" s="63">
        <f t="shared" ref="O70" si="20">COUNTIFS($B$60:$E$126,M70)</f>
        <v>0</v>
      </c>
      <c r="P70" s="63">
        <f t="shared" si="17"/>
        <v>0</v>
      </c>
      <c r="Q70" s="52">
        <f t="shared" si="19"/>
        <v>0</v>
      </c>
    </row>
    <row r="71" spans="2:17" x14ac:dyDescent="0.35">
      <c r="B71" s="39">
        <v>12</v>
      </c>
      <c r="C71" s="23">
        <v>6</v>
      </c>
      <c r="D71" s="131" t="s">
        <v>179</v>
      </c>
      <c r="E71" s="132" t="s">
        <v>23</v>
      </c>
      <c r="F71" s="2"/>
      <c r="G71" s="39">
        <v>12</v>
      </c>
      <c r="H71" s="23">
        <v>6</v>
      </c>
      <c r="I71" s="131" t="s">
        <v>141</v>
      </c>
      <c r="J71" s="132" t="s">
        <v>60</v>
      </c>
      <c r="M71" s="53" t="s">
        <v>62</v>
      </c>
      <c r="N71" s="44">
        <f t="shared" si="16"/>
        <v>40</v>
      </c>
      <c r="O71" s="63">
        <f t="shared" si="18"/>
        <v>15</v>
      </c>
      <c r="P71" s="63">
        <f t="shared" si="17"/>
        <v>40</v>
      </c>
      <c r="Q71" s="52">
        <f t="shared" si="19"/>
        <v>10</v>
      </c>
    </row>
    <row r="72" spans="2:17" x14ac:dyDescent="0.35">
      <c r="B72" s="39">
        <v>13</v>
      </c>
      <c r="C72" s="23">
        <v>5</v>
      </c>
      <c r="D72" s="131" t="s">
        <v>180</v>
      </c>
      <c r="E72" s="132" t="s">
        <v>62</v>
      </c>
      <c r="F72" s="2"/>
      <c r="G72" s="39">
        <v>13</v>
      </c>
      <c r="H72" s="23">
        <v>5</v>
      </c>
      <c r="I72" s="131" t="s">
        <v>142</v>
      </c>
      <c r="J72" s="132" t="s">
        <v>62</v>
      </c>
      <c r="M72" s="49" t="s">
        <v>63</v>
      </c>
      <c r="N72" s="44">
        <f t="shared" si="16"/>
        <v>17</v>
      </c>
      <c r="O72" s="63">
        <f t="shared" si="18"/>
        <v>2</v>
      </c>
      <c r="P72" s="63">
        <f t="shared" si="17"/>
        <v>0</v>
      </c>
      <c r="Q72" s="52">
        <f t="shared" si="19"/>
        <v>0</v>
      </c>
    </row>
    <row r="73" spans="2:17" x14ac:dyDescent="0.35">
      <c r="B73" s="39">
        <v>14</v>
      </c>
      <c r="C73" s="23">
        <v>4</v>
      </c>
      <c r="D73" s="131" t="s">
        <v>181</v>
      </c>
      <c r="E73" s="132" t="s">
        <v>62</v>
      </c>
      <c r="F73" s="2"/>
      <c r="G73" s="39">
        <v>14</v>
      </c>
      <c r="H73" s="23">
        <v>4</v>
      </c>
      <c r="I73" s="131" t="s">
        <v>143</v>
      </c>
      <c r="J73" s="132" t="s">
        <v>32</v>
      </c>
      <c r="M73" s="48" t="s">
        <v>14</v>
      </c>
      <c r="N73" s="44">
        <f t="shared" si="16"/>
        <v>35</v>
      </c>
      <c r="O73" s="63">
        <f t="shared" si="18"/>
        <v>7</v>
      </c>
      <c r="P73" s="63">
        <f t="shared" si="17"/>
        <v>0</v>
      </c>
      <c r="Q73" s="52">
        <f t="shared" si="19"/>
        <v>0</v>
      </c>
    </row>
    <row r="74" spans="2:17" ht="15" thickBot="1" x14ac:dyDescent="0.4">
      <c r="B74" s="40">
        <v>15</v>
      </c>
      <c r="C74" s="24">
        <v>3</v>
      </c>
      <c r="D74" s="133" t="s">
        <v>182</v>
      </c>
      <c r="E74" s="134" t="s">
        <v>33</v>
      </c>
      <c r="F74" s="2"/>
      <c r="G74" s="40">
        <v>15</v>
      </c>
      <c r="H74" s="24">
        <v>3</v>
      </c>
      <c r="I74" s="133" t="s">
        <v>144</v>
      </c>
      <c r="J74" s="134" t="s">
        <v>54</v>
      </c>
      <c r="M74" s="48" t="s">
        <v>32</v>
      </c>
      <c r="N74" s="44">
        <f t="shared" si="16"/>
        <v>1</v>
      </c>
      <c r="O74" s="63">
        <f t="shared" si="18"/>
        <v>1</v>
      </c>
      <c r="P74" s="63">
        <f t="shared" si="17"/>
        <v>45</v>
      </c>
      <c r="Q74" s="52">
        <f t="shared" si="19"/>
        <v>10</v>
      </c>
    </row>
    <row r="75" spans="2:17" x14ac:dyDescent="0.35">
      <c r="B75" s="1"/>
      <c r="C75" s="2"/>
      <c r="D75" s="2"/>
      <c r="E75" s="2"/>
      <c r="F75" s="2"/>
      <c r="G75" s="1"/>
      <c r="H75" s="2"/>
      <c r="I75" s="2"/>
      <c r="J75" s="2"/>
      <c r="M75" s="49" t="s">
        <v>55</v>
      </c>
      <c r="N75" s="44">
        <f t="shared" si="16"/>
        <v>0</v>
      </c>
      <c r="O75" s="63">
        <f t="shared" si="18"/>
        <v>0</v>
      </c>
      <c r="P75" s="63">
        <f t="shared" si="17"/>
        <v>0</v>
      </c>
      <c r="Q75" s="52">
        <f t="shared" si="19"/>
        <v>0</v>
      </c>
    </row>
    <row r="76" spans="2:17" ht="15" thickBot="1" x14ac:dyDescent="0.4">
      <c r="B76" s="25" t="s">
        <v>45</v>
      </c>
      <c r="M76" s="49" t="s">
        <v>64</v>
      </c>
      <c r="N76" s="44">
        <f t="shared" si="16"/>
        <v>0</v>
      </c>
      <c r="O76" s="63">
        <f t="shared" si="18"/>
        <v>0</v>
      </c>
      <c r="P76" s="63">
        <f t="shared" si="17"/>
        <v>3</v>
      </c>
      <c r="Q76" s="52">
        <f t="shared" si="19"/>
        <v>3</v>
      </c>
    </row>
    <row r="77" spans="2:17" ht="15" thickBot="1" x14ac:dyDescent="0.4">
      <c r="B77" s="119" t="s">
        <v>46</v>
      </c>
      <c r="C77" s="120"/>
      <c r="D77" s="120"/>
      <c r="E77" s="121"/>
      <c r="F77" s="1"/>
      <c r="G77" s="116" t="s">
        <v>47</v>
      </c>
      <c r="H77" s="117"/>
      <c r="I77" s="117"/>
      <c r="J77" s="118"/>
      <c r="M77" s="48" t="s">
        <v>65</v>
      </c>
      <c r="N77" s="44">
        <f t="shared" si="16"/>
        <v>0</v>
      </c>
      <c r="O77" s="63">
        <f t="shared" si="18"/>
        <v>0</v>
      </c>
      <c r="P77" s="63">
        <f t="shared" si="17"/>
        <v>32</v>
      </c>
      <c r="Q77" s="52">
        <f t="shared" si="19"/>
        <v>6</v>
      </c>
    </row>
    <row r="78" spans="2:17" ht="29.5" thickBot="1" x14ac:dyDescent="0.4">
      <c r="B78" s="89" t="s">
        <v>2</v>
      </c>
      <c r="C78" s="90" t="s">
        <v>3</v>
      </c>
      <c r="D78" s="90" t="s">
        <v>4</v>
      </c>
      <c r="E78" s="91" t="s">
        <v>5</v>
      </c>
      <c r="F78" s="1"/>
      <c r="G78" s="89" t="s">
        <v>2</v>
      </c>
      <c r="H78" s="90" t="s">
        <v>3</v>
      </c>
      <c r="I78" s="90" t="s">
        <v>4</v>
      </c>
      <c r="J78" s="91" t="s">
        <v>5</v>
      </c>
      <c r="L78" s="36"/>
      <c r="M78" s="54" t="s">
        <v>53</v>
      </c>
      <c r="N78" s="55">
        <f t="shared" si="16"/>
        <v>0</v>
      </c>
      <c r="O78" s="64">
        <f t="shared" si="18"/>
        <v>0</v>
      </c>
      <c r="P78" s="64">
        <f t="shared" si="17"/>
        <v>0</v>
      </c>
      <c r="Q78" s="52">
        <f t="shared" si="19"/>
        <v>0</v>
      </c>
    </row>
    <row r="79" spans="2:17" x14ac:dyDescent="0.35">
      <c r="B79" s="41">
        <v>16</v>
      </c>
      <c r="C79" s="88">
        <v>1</v>
      </c>
      <c r="D79" s="137" t="s">
        <v>183</v>
      </c>
      <c r="E79" s="138" t="s">
        <v>63</v>
      </c>
      <c r="F79" s="2"/>
      <c r="G79" s="41">
        <v>16</v>
      </c>
      <c r="H79" s="88">
        <v>1</v>
      </c>
      <c r="I79" s="137" t="s">
        <v>145</v>
      </c>
      <c r="J79" s="138" t="s">
        <v>64</v>
      </c>
      <c r="L79" s="25"/>
    </row>
    <row r="80" spans="2:17" x14ac:dyDescent="0.35">
      <c r="B80" s="39">
        <v>17</v>
      </c>
      <c r="C80" s="23">
        <v>1</v>
      </c>
      <c r="D80" s="131" t="s">
        <v>184</v>
      </c>
      <c r="E80" s="132" t="s">
        <v>59</v>
      </c>
      <c r="F80" s="2"/>
      <c r="G80" s="39">
        <v>17</v>
      </c>
      <c r="H80" s="23">
        <v>1</v>
      </c>
      <c r="I80" s="131" t="s">
        <v>146</v>
      </c>
      <c r="J80" s="132" t="s">
        <v>32</v>
      </c>
      <c r="L80" s="25"/>
      <c r="M80" t="s">
        <v>74</v>
      </c>
      <c r="N80" s="38">
        <f>SUM(N60:N79)</f>
        <v>200</v>
      </c>
      <c r="O80" s="38">
        <f>SUM(O60:O79)</f>
        <v>59</v>
      </c>
      <c r="P80" s="38">
        <f>SUM(P60:P79)</f>
        <v>180</v>
      </c>
      <c r="Q80" s="38">
        <f>SUM(Q60:Q79)</f>
        <v>39</v>
      </c>
    </row>
    <row r="81" spans="2:17" x14ac:dyDescent="0.35">
      <c r="B81" s="39">
        <v>18</v>
      </c>
      <c r="C81" s="23">
        <v>1</v>
      </c>
      <c r="D81" s="131" t="s">
        <v>185</v>
      </c>
      <c r="E81" s="132" t="s">
        <v>62</v>
      </c>
      <c r="F81" s="2"/>
      <c r="G81" s="39">
        <v>18</v>
      </c>
      <c r="H81" s="23">
        <v>1</v>
      </c>
      <c r="I81" s="131" t="s">
        <v>147</v>
      </c>
      <c r="J81" s="132" t="s">
        <v>64</v>
      </c>
      <c r="L81" s="25"/>
      <c r="M81" s="25" t="s">
        <v>93</v>
      </c>
      <c r="Q81" s="52">
        <f>COUNTIFS($G$60:$J$107,M81)</f>
        <v>0</v>
      </c>
    </row>
    <row r="82" spans="2:17" x14ac:dyDescent="0.35">
      <c r="B82" s="39">
        <v>19</v>
      </c>
      <c r="C82" s="23">
        <v>1</v>
      </c>
      <c r="D82" s="131" t="s">
        <v>86</v>
      </c>
      <c r="E82" s="132" t="s">
        <v>32</v>
      </c>
      <c r="F82" s="2"/>
      <c r="G82" s="39">
        <v>19</v>
      </c>
      <c r="H82" s="23">
        <v>1</v>
      </c>
      <c r="I82" s="131" t="s">
        <v>148</v>
      </c>
      <c r="J82" s="132" t="s">
        <v>33</v>
      </c>
      <c r="L82" s="25"/>
      <c r="M82" s="25"/>
      <c r="N82" s="38"/>
      <c r="O82" s="38"/>
      <c r="P82" s="62"/>
    </row>
    <row r="83" spans="2:17" x14ac:dyDescent="0.35">
      <c r="B83" s="39">
        <v>20</v>
      </c>
      <c r="C83" s="23">
        <v>1</v>
      </c>
      <c r="D83" s="131" t="s">
        <v>186</v>
      </c>
      <c r="E83" s="132" t="s">
        <v>48</v>
      </c>
      <c r="F83" s="2"/>
      <c r="G83" s="39">
        <v>20</v>
      </c>
      <c r="H83" s="23">
        <v>1</v>
      </c>
      <c r="I83" s="131" t="s">
        <v>149</v>
      </c>
      <c r="J83" s="132" t="s">
        <v>65</v>
      </c>
    </row>
    <row r="84" spans="2:17" x14ac:dyDescent="0.35">
      <c r="B84" s="39">
        <v>21</v>
      </c>
      <c r="C84" s="23">
        <v>1</v>
      </c>
      <c r="D84" s="131" t="s">
        <v>187</v>
      </c>
      <c r="E84" s="132" t="s">
        <v>14</v>
      </c>
      <c r="F84" s="2"/>
      <c r="G84" s="39">
        <v>21</v>
      </c>
      <c r="H84" s="23">
        <v>1</v>
      </c>
      <c r="I84" s="131" t="s">
        <v>150</v>
      </c>
      <c r="J84" s="132" t="s">
        <v>62</v>
      </c>
      <c r="M84" s="25"/>
      <c r="N84" s="25"/>
      <c r="O84" s="25"/>
      <c r="P84" s="25"/>
    </row>
    <row r="85" spans="2:17" x14ac:dyDescent="0.35">
      <c r="B85" s="39">
        <v>22</v>
      </c>
      <c r="C85" s="23">
        <v>1</v>
      </c>
      <c r="D85" s="131" t="s">
        <v>188</v>
      </c>
      <c r="E85" s="132" t="s">
        <v>48</v>
      </c>
      <c r="F85" s="2"/>
      <c r="G85" s="39">
        <v>22</v>
      </c>
      <c r="H85" s="23">
        <v>1</v>
      </c>
      <c r="I85" s="131" t="s">
        <v>151</v>
      </c>
      <c r="J85" s="132" t="s">
        <v>64</v>
      </c>
      <c r="M85" s="25"/>
      <c r="N85" s="25"/>
      <c r="O85" s="25"/>
      <c r="P85" s="25"/>
    </row>
    <row r="86" spans="2:17" x14ac:dyDescent="0.35">
      <c r="B86" s="39">
        <v>23</v>
      </c>
      <c r="C86" s="23">
        <v>1</v>
      </c>
      <c r="D86" s="131" t="s">
        <v>189</v>
      </c>
      <c r="E86" s="132" t="s">
        <v>33</v>
      </c>
      <c r="F86" s="2"/>
      <c r="G86" s="39">
        <v>23</v>
      </c>
      <c r="H86" s="23">
        <v>1</v>
      </c>
      <c r="I86" s="131" t="s">
        <v>152</v>
      </c>
      <c r="J86" s="132" t="s">
        <v>65</v>
      </c>
      <c r="M86" s="25"/>
      <c r="N86" s="25"/>
      <c r="O86" s="25"/>
      <c r="P86" s="25"/>
    </row>
    <row r="87" spans="2:17" x14ac:dyDescent="0.35">
      <c r="B87" s="39">
        <v>24</v>
      </c>
      <c r="C87" s="23">
        <v>1</v>
      </c>
      <c r="D87" s="131" t="s">
        <v>190</v>
      </c>
      <c r="E87" s="132" t="s">
        <v>33</v>
      </c>
      <c r="F87" s="2"/>
      <c r="G87" s="39">
        <v>24</v>
      </c>
      <c r="H87" s="23">
        <v>1</v>
      </c>
      <c r="I87" s="131" t="s">
        <v>153</v>
      </c>
      <c r="J87" s="132" t="s">
        <v>32</v>
      </c>
      <c r="N87" s="25"/>
      <c r="O87" s="25"/>
      <c r="P87" s="25"/>
    </row>
    <row r="88" spans="2:17" x14ac:dyDescent="0.35">
      <c r="B88" s="39">
        <v>25</v>
      </c>
      <c r="C88" s="23">
        <v>1</v>
      </c>
      <c r="D88" s="131" t="s">
        <v>191</v>
      </c>
      <c r="E88" s="132" t="s">
        <v>33</v>
      </c>
      <c r="F88" s="2"/>
      <c r="G88" s="39">
        <v>25</v>
      </c>
      <c r="H88" s="23">
        <v>1</v>
      </c>
      <c r="I88" s="131" t="s">
        <v>154</v>
      </c>
      <c r="J88" s="132" t="s">
        <v>23</v>
      </c>
    </row>
    <row r="89" spans="2:17" x14ac:dyDescent="0.35">
      <c r="B89" s="39">
        <v>26</v>
      </c>
      <c r="C89" s="23">
        <v>1</v>
      </c>
      <c r="D89" s="131" t="s">
        <v>192</v>
      </c>
      <c r="E89" s="132" t="s">
        <v>23</v>
      </c>
      <c r="F89" s="2"/>
      <c r="G89" s="39">
        <v>26</v>
      </c>
      <c r="H89" s="23">
        <v>1</v>
      </c>
      <c r="I89" s="131" t="s">
        <v>155</v>
      </c>
      <c r="J89" s="132" t="s">
        <v>23</v>
      </c>
    </row>
    <row r="90" spans="2:17" x14ac:dyDescent="0.35">
      <c r="B90" s="39">
        <v>27</v>
      </c>
      <c r="C90" s="23">
        <v>1</v>
      </c>
      <c r="D90" s="131" t="s">
        <v>193</v>
      </c>
      <c r="E90" s="132" t="s">
        <v>62</v>
      </c>
      <c r="F90" s="2"/>
      <c r="G90" s="39">
        <v>27</v>
      </c>
      <c r="H90" s="23">
        <v>1</v>
      </c>
      <c r="I90" s="131" t="s">
        <v>156</v>
      </c>
      <c r="J90" s="132" t="s">
        <v>32</v>
      </c>
    </row>
    <row r="91" spans="2:17" x14ac:dyDescent="0.35">
      <c r="B91" s="39">
        <v>28</v>
      </c>
      <c r="C91" s="23">
        <v>1</v>
      </c>
      <c r="D91" s="131" t="s">
        <v>87</v>
      </c>
      <c r="E91" s="132" t="s">
        <v>14</v>
      </c>
      <c r="F91" s="2"/>
      <c r="G91" s="39">
        <v>28</v>
      </c>
      <c r="H91" s="23">
        <v>1</v>
      </c>
      <c r="I91" s="131" t="s">
        <v>157</v>
      </c>
      <c r="J91" s="132" t="s">
        <v>62</v>
      </c>
    </row>
    <row r="92" spans="2:17" x14ac:dyDescent="0.35">
      <c r="B92" s="39">
        <v>29</v>
      </c>
      <c r="C92" s="23">
        <v>1</v>
      </c>
      <c r="D92" s="131" t="s">
        <v>194</v>
      </c>
      <c r="E92" s="132" t="s">
        <v>33</v>
      </c>
      <c r="F92" s="2"/>
      <c r="G92" s="39">
        <v>29</v>
      </c>
      <c r="H92" s="23">
        <v>1</v>
      </c>
      <c r="I92" s="131" t="s">
        <v>158</v>
      </c>
      <c r="J92" s="132" t="s">
        <v>32</v>
      </c>
    </row>
    <row r="93" spans="2:17" x14ac:dyDescent="0.35">
      <c r="B93" s="39">
        <v>30</v>
      </c>
      <c r="C93" s="23">
        <v>1</v>
      </c>
      <c r="D93" s="131" t="s">
        <v>195</v>
      </c>
      <c r="E93" s="132" t="s">
        <v>62</v>
      </c>
      <c r="F93" s="2"/>
      <c r="G93" s="39">
        <v>30</v>
      </c>
      <c r="H93" s="23">
        <v>1</v>
      </c>
      <c r="I93" s="131" t="s">
        <v>159</v>
      </c>
      <c r="J93" s="132" t="s">
        <v>32</v>
      </c>
    </row>
    <row r="94" spans="2:17" x14ac:dyDescent="0.35">
      <c r="B94" s="39">
        <v>31</v>
      </c>
      <c r="C94" s="23">
        <v>1</v>
      </c>
      <c r="D94" s="131" t="s">
        <v>196</v>
      </c>
      <c r="E94" s="132" t="s">
        <v>58</v>
      </c>
      <c r="F94" s="2"/>
      <c r="G94" s="39">
        <v>31</v>
      </c>
      <c r="H94" s="23">
        <v>1</v>
      </c>
      <c r="I94" s="131" t="s">
        <v>160</v>
      </c>
      <c r="J94" s="132" t="s">
        <v>62</v>
      </c>
    </row>
    <row r="95" spans="2:17" x14ac:dyDescent="0.35">
      <c r="B95" s="39">
        <v>32</v>
      </c>
      <c r="C95" s="23">
        <v>1</v>
      </c>
      <c r="D95" s="131" t="s">
        <v>197</v>
      </c>
      <c r="E95" s="132" t="s">
        <v>23</v>
      </c>
      <c r="F95" s="2"/>
      <c r="G95" s="39">
        <v>32</v>
      </c>
      <c r="H95" s="23">
        <v>1</v>
      </c>
      <c r="I95" s="131" t="s">
        <v>161</v>
      </c>
      <c r="J95" s="132" t="s">
        <v>62</v>
      </c>
    </row>
    <row r="96" spans="2:17" x14ac:dyDescent="0.35">
      <c r="B96" s="39">
        <v>33</v>
      </c>
      <c r="C96" s="23">
        <v>1</v>
      </c>
      <c r="D96" s="131" t="s">
        <v>198</v>
      </c>
      <c r="E96" s="132" t="s">
        <v>58</v>
      </c>
      <c r="F96" s="2"/>
      <c r="G96" s="39">
        <v>33</v>
      </c>
      <c r="H96" s="23">
        <v>1</v>
      </c>
      <c r="I96" s="131" t="s">
        <v>162</v>
      </c>
      <c r="J96" s="132" t="s">
        <v>62</v>
      </c>
    </row>
    <row r="97" spans="2:10" x14ac:dyDescent="0.35">
      <c r="B97" s="39">
        <v>34</v>
      </c>
      <c r="C97" s="23">
        <v>1</v>
      </c>
      <c r="D97" s="131" t="s">
        <v>199</v>
      </c>
      <c r="E97" s="132" t="s">
        <v>62</v>
      </c>
      <c r="F97" s="2"/>
      <c r="G97" s="39">
        <v>34</v>
      </c>
      <c r="H97" s="23">
        <v>1</v>
      </c>
      <c r="I97" s="131" t="s">
        <v>163</v>
      </c>
      <c r="J97" s="132" t="s">
        <v>32</v>
      </c>
    </row>
    <row r="98" spans="2:10" x14ac:dyDescent="0.35">
      <c r="B98" s="39">
        <v>35</v>
      </c>
      <c r="C98" s="23">
        <v>1</v>
      </c>
      <c r="D98" s="131" t="s">
        <v>200</v>
      </c>
      <c r="E98" s="132" t="s">
        <v>62</v>
      </c>
      <c r="F98" s="2"/>
      <c r="G98" s="39">
        <v>35</v>
      </c>
      <c r="H98" s="23">
        <v>1</v>
      </c>
      <c r="I98" s="131" t="s">
        <v>164</v>
      </c>
      <c r="J98" s="132" t="s">
        <v>65</v>
      </c>
    </row>
    <row r="99" spans="2:10" x14ac:dyDescent="0.35">
      <c r="B99" s="39">
        <v>36</v>
      </c>
      <c r="C99" s="23">
        <v>1</v>
      </c>
      <c r="D99" s="131" t="s">
        <v>201</v>
      </c>
      <c r="E99" s="132" t="s">
        <v>62</v>
      </c>
      <c r="F99" s="2"/>
      <c r="G99" s="39">
        <v>36</v>
      </c>
      <c r="H99" s="23">
        <v>1</v>
      </c>
      <c r="I99" s="131" t="s">
        <v>165</v>
      </c>
      <c r="J99" s="132" t="s">
        <v>62</v>
      </c>
    </row>
    <row r="100" spans="2:10" x14ac:dyDescent="0.35">
      <c r="B100" s="39">
        <v>37</v>
      </c>
      <c r="C100" s="23">
        <v>1</v>
      </c>
      <c r="D100" s="131" t="s">
        <v>202</v>
      </c>
      <c r="E100" s="132" t="s">
        <v>48</v>
      </c>
      <c r="F100" s="2"/>
      <c r="G100" s="39">
        <v>37</v>
      </c>
      <c r="H100" s="23">
        <v>1</v>
      </c>
      <c r="I100" s="131" t="s">
        <v>166</v>
      </c>
      <c r="J100" s="132" t="s">
        <v>65</v>
      </c>
    </row>
    <row r="101" spans="2:10" x14ac:dyDescent="0.35">
      <c r="B101" s="39">
        <v>38</v>
      </c>
      <c r="C101" s="23">
        <v>1</v>
      </c>
      <c r="D101" s="131" t="s">
        <v>89</v>
      </c>
      <c r="E101" s="132" t="s">
        <v>59</v>
      </c>
      <c r="F101" s="2"/>
      <c r="G101" s="39">
        <v>38</v>
      </c>
      <c r="H101" s="23">
        <v>1</v>
      </c>
      <c r="I101" s="131" t="s">
        <v>167</v>
      </c>
      <c r="J101" s="132" t="s">
        <v>32</v>
      </c>
    </row>
    <row r="102" spans="2:10" x14ac:dyDescent="0.35">
      <c r="B102" s="39">
        <v>39</v>
      </c>
      <c r="C102" s="23">
        <v>1</v>
      </c>
      <c r="D102" s="131" t="s">
        <v>203</v>
      </c>
      <c r="E102" s="132" t="s">
        <v>62</v>
      </c>
      <c r="F102" s="2"/>
      <c r="G102" s="39">
        <v>39</v>
      </c>
      <c r="H102" s="23">
        <v>1</v>
      </c>
      <c r="I102" s="131" t="s">
        <v>168</v>
      </c>
      <c r="J102" s="132" t="s">
        <v>62</v>
      </c>
    </row>
    <row r="103" spans="2:10" x14ac:dyDescent="0.35">
      <c r="B103" s="39">
        <v>40</v>
      </c>
      <c r="C103" s="23">
        <v>1</v>
      </c>
      <c r="D103" s="131" t="s">
        <v>88</v>
      </c>
      <c r="E103" s="132" t="s">
        <v>14</v>
      </c>
      <c r="F103" s="2"/>
      <c r="G103" s="39">
        <v>40</v>
      </c>
      <c r="H103" s="23">
        <v>1</v>
      </c>
      <c r="I103" s="3"/>
      <c r="J103" s="87"/>
    </row>
    <row r="104" spans="2:10" x14ac:dyDescent="0.35">
      <c r="B104" s="39">
        <v>41</v>
      </c>
      <c r="C104" s="23">
        <v>1</v>
      </c>
      <c r="D104" s="131" t="s">
        <v>204</v>
      </c>
      <c r="E104" s="132" t="s">
        <v>58</v>
      </c>
      <c r="F104" s="2"/>
      <c r="G104" s="39">
        <v>41</v>
      </c>
      <c r="H104" s="23">
        <v>1</v>
      </c>
      <c r="I104" s="3"/>
      <c r="J104" s="7"/>
    </row>
    <row r="105" spans="2:10" x14ac:dyDescent="0.35">
      <c r="B105" s="39">
        <v>42</v>
      </c>
      <c r="C105" s="23">
        <v>1</v>
      </c>
      <c r="D105" s="131" t="s">
        <v>205</v>
      </c>
      <c r="E105" s="132" t="s">
        <v>62</v>
      </c>
      <c r="F105" s="2"/>
      <c r="G105" s="39">
        <v>42</v>
      </c>
      <c r="H105" s="23">
        <v>1</v>
      </c>
      <c r="I105" s="3"/>
      <c r="J105" s="7"/>
    </row>
    <row r="106" spans="2:10" x14ac:dyDescent="0.35">
      <c r="B106" s="39">
        <v>43</v>
      </c>
      <c r="C106" s="23">
        <v>1</v>
      </c>
      <c r="D106" s="131" t="s">
        <v>206</v>
      </c>
      <c r="E106" s="132" t="s">
        <v>58</v>
      </c>
      <c r="F106" s="2"/>
      <c r="G106" s="39">
        <v>43</v>
      </c>
      <c r="H106" s="23">
        <v>1</v>
      </c>
      <c r="I106" s="3"/>
      <c r="J106" s="43"/>
    </row>
    <row r="107" spans="2:10" x14ac:dyDescent="0.35">
      <c r="B107" s="39">
        <v>44</v>
      </c>
      <c r="C107" s="23">
        <v>1</v>
      </c>
      <c r="D107" s="131" t="s">
        <v>207</v>
      </c>
      <c r="E107" s="132" t="s">
        <v>58</v>
      </c>
      <c r="F107" s="2"/>
      <c r="G107" s="39">
        <v>44</v>
      </c>
      <c r="H107" s="23">
        <v>1</v>
      </c>
      <c r="I107" s="3"/>
      <c r="J107" s="43"/>
    </row>
    <row r="108" spans="2:10" x14ac:dyDescent="0.35">
      <c r="B108" s="39">
        <v>45</v>
      </c>
      <c r="C108" s="23">
        <v>1</v>
      </c>
      <c r="D108" s="131" t="s">
        <v>90</v>
      </c>
      <c r="E108" s="132" t="s">
        <v>14</v>
      </c>
      <c r="F108" s="2"/>
      <c r="G108" s="39">
        <v>45</v>
      </c>
      <c r="H108" s="23">
        <v>1</v>
      </c>
      <c r="I108" s="3"/>
      <c r="J108" s="7"/>
    </row>
    <row r="109" spans="2:10" x14ac:dyDescent="0.35">
      <c r="B109" s="39">
        <v>46</v>
      </c>
      <c r="C109" s="23">
        <v>1</v>
      </c>
      <c r="D109" s="131" t="s">
        <v>208</v>
      </c>
      <c r="E109" s="132" t="s">
        <v>58</v>
      </c>
      <c r="F109" s="2"/>
      <c r="G109" s="39">
        <v>46</v>
      </c>
      <c r="H109" s="23">
        <v>1</v>
      </c>
      <c r="I109" s="3"/>
      <c r="J109" s="7"/>
    </row>
    <row r="110" spans="2:10" x14ac:dyDescent="0.35">
      <c r="B110" s="39">
        <v>47</v>
      </c>
      <c r="C110" s="23">
        <v>1</v>
      </c>
      <c r="D110" s="131" t="s">
        <v>209</v>
      </c>
      <c r="E110" s="132" t="s">
        <v>23</v>
      </c>
      <c r="F110" s="2"/>
      <c r="G110" s="39">
        <v>47</v>
      </c>
      <c r="H110" s="23">
        <v>1</v>
      </c>
      <c r="I110" s="3"/>
      <c r="J110" s="7"/>
    </row>
    <row r="111" spans="2:10" x14ac:dyDescent="0.35">
      <c r="B111" s="39">
        <v>48</v>
      </c>
      <c r="C111" s="23">
        <v>1</v>
      </c>
      <c r="D111" s="131" t="s">
        <v>210</v>
      </c>
      <c r="E111" s="132" t="s">
        <v>58</v>
      </c>
      <c r="F111" s="2"/>
      <c r="G111" s="39">
        <v>48</v>
      </c>
      <c r="H111" s="23">
        <v>1</v>
      </c>
      <c r="I111" s="3"/>
      <c r="J111" s="7"/>
    </row>
    <row r="112" spans="2:10" x14ac:dyDescent="0.35">
      <c r="B112" s="39">
        <v>49</v>
      </c>
      <c r="C112" s="23">
        <v>1</v>
      </c>
      <c r="D112" s="131" t="s">
        <v>211</v>
      </c>
      <c r="E112" s="132" t="s">
        <v>14</v>
      </c>
      <c r="F112" s="2"/>
      <c r="G112" s="39">
        <v>49</v>
      </c>
      <c r="H112" s="23">
        <v>1</v>
      </c>
      <c r="I112" s="3"/>
      <c r="J112" s="7"/>
    </row>
    <row r="113" spans="2:10" x14ac:dyDescent="0.35">
      <c r="B113" s="39">
        <v>50</v>
      </c>
      <c r="C113" s="23">
        <v>1</v>
      </c>
      <c r="D113" s="131" t="s">
        <v>212</v>
      </c>
      <c r="E113" s="132" t="s">
        <v>33</v>
      </c>
      <c r="F113" s="2"/>
      <c r="G113" s="39">
        <v>50</v>
      </c>
      <c r="H113" s="23">
        <v>1</v>
      </c>
      <c r="I113" s="3"/>
      <c r="J113" s="7"/>
    </row>
    <row r="114" spans="2:10" x14ac:dyDescent="0.35">
      <c r="B114" s="39">
        <v>51</v>
      </c>
      <c r="C114" s="23">
        <v>1</v>
      </c>
      <c r="D114" s="131" t="s">
        <v>213</v>
      </c>
      <c r="E114" s="132" t="s">
        <v>58</v>
      </c>
      <c r="F114" s="2"/>
      <c r="G114" s="39">
        <v>51</v>
      </c>
      <c r="H114" s="23">
        <v>1</v>
      </c>
      <c r="I114" s="3"/>
      <c r="J114" s="7"/>
    </row>
    <row r="115" spans="2:10" x14ac:dyDescent="0.35">
      <c r="B115" s="39">
        <v>52</v>
      </c>
      <c r="C115" s="23">
        <v>1</v>
      </c>
      <c r="D115" s="131" t="s">
        <v>214</v>
      </c>
      <c r="E115" s="132" t="s">
        <v>33</v>
      </c>
      <c r="F115" s="2"/>
      <c r="G115" s="39">
        <v>52</v>
      </c>
      <c r="H115" s="23">
        <v>1</v>
      </c>
      <c r="I115" s="3"/>
      <c r="J115" s="7"/>
    </row>
    <row r="116" spans="2:10" x14ac:dyDescent="0.35">
      <c r="B116" s="39">
        <v>53</v>
      </c>
      <c r="C116" s="23">
        <v>1</v>
      </c>
      <c r="D116" s="131" t="s">
        <v>215</v>
      </c>
      <c r="E116" s="132" t="s">
        <v>58</v>
      </c>
      <c r="F116" s="2"/>
      <c r="G116" s="39">
        <v>53</v>
      </c>
      <c r="H116" s="23">
        <v>1</v>
      </c>
      <c r="I116" s="3"/>
      <c r="J116" s="7"/>
    </row>
    <row r="117" spans="2:10" x14ac:dyDescent="0.35">
      <c r="B117" s="39">
        <v>54</v>
      </c>
      <c r="C117" s="23">
        <v>1</v>
      </c>
      <c r="D117" s="131" t="s">
        <v>216</v>
      </c>
      <c r="E117" s="132" t="s">
        <v>58</v>
      </c>
      <c r="F117" s="2"/>
      <c r="G117" s="39">
        <v>54</v>
      </c>
      <c r="H117" s="23">
        <v>1</v>
      </c>
      <c r="I117" s="3"/>
      <c r="J117" s="7"/>
    </row>
    <row r="118" spans="2:10" ht="15" thickBot="1" x14ac:dyDescent="0.4">
      <c r="B118" s="39">
        <v>55</v>
      </c>
      <c r="C118" s="23">
        <v>1</v>
      </c>
      <c r="D118" s="131" t="s">
        <v>217</v>
      </c>
      <c r="E118" s="132" t="s">
        <v>62</v>
      </c>
      <c r="G118" s="40">
        <v>55</v>
      </c>
      <c r="H118" s="24">
        <v>1</v>
      </c>
      <c r="I118" s="8"/>
      <c r="J118" s="9"/>
    </row>
    <row r="119" spans="2:10" x14ac:dyDescent="0.35">
      <c r="B119" s="39">
        <v>56</v>
      </c>
      <c r="C119" s="23">
        <v>1</v>
      </c>
      <c r="D119" s="131" t="s">
        <v>218</v>
      </c>
      <c r="E119" s="132" t="s">
        <v>62</v>
      </c>
      <c r="G119" s="1"/>
      <c r="H119" s="1">
        <f>SUM(H60:H99)</f>
        <v>177</v>
      </c>
      <c r="I119" s="2"/>
      <c r="J119" s="2"/>
    </row>
    <row r="120" spans="2:10" x14ac:dyDescent="0.35">
      <c r="B120" s="39">
        <v>57</v>
      </c>
      <c r="C120" s="23">
        <v>1</v>
      </c>
      <c r="D120" s="131" t="s">
        <v>219</v>
      </c>
      <c r="E120" s="132" t="s">
        <v>62</v>
      </c>
      <c r="G120" s="1"/>
      <c r="H120" s="1"/>
      <c r="I120" s="2"/>
      <c r="J120" s="2"/>
    </row>
    <row r="121" spans="2:10" x14ac:dyDescent="0.35">
      <c r="B121" s="39">
        <v>58</v>
      </c>
      <c r="C121" s="23">
        <v>1</v>
      </c>
      <c r="D121" s="131" t="s">
        <v>91</v>
      </c>
      <c r="E121" s="132" t="s">
        <v>59</v>
      </c>
      <c r="G121" s="1"/>
      <c r="H121" s="1"/>
      <c r="I121" s="2"/>
      <c r="J121" s="2"/>
    </row>
    <row r="122" spans="2:10" x14ac:dyDescent="0.35">
      <c r="B122" s="39">
        <v>59</v>
      </c>
      <c r="C122" s="23">
        <v>1</v>
      </c>
      <c r="D122" s="131" t="s">
        <v>220</v>
      </c>
      <c r="E122" s="132" t="s">
        <v>58</v>
      </c>
      <c r="G122" s="1"/>
      <c r="H122" s="1"/>
      <c r="I122" s="2"/>
      <c r="J122" s="2"/>
    </row>
    <row r="123" spans="2:10" x14ac:dyDescent="0.35">
      <c r="B123" s="39">
        <v>60</v>
      </c>
      <c r="C123" s="23">
        <v>1</v>
      </c>
      <c r="D123" s="3"/>
      <c r="E123" s="7"/>
      <c r="G123" s="1"/>
      <c r="H123" s="1"/>
      <c r="I123" s="2"/>
      <c r="J123" s="2"/>
    </row>
    <row r="124" spans="2:10" x14ac:dyDescent="0.35">
      <c r="B124" s="39">
        <v>61</v>
      </c>
      <c r="C124" s="23">
        <v>1</v>
      </c>
      <c r="D124" s="3"/>
      <c r="E124" s="7"/>
      <c r="G124" s="1"/>
      <c r="H124" s="1"/>
      <c r="I124" s="2"/>
      <c r="J124" s="2"/>
    </row>
    <row r="125" spans="2:10" x14ac:dyDescent="0.35">
      <c r="B125" s="39">
        <v>62</v>
      </c>
      <c r="C125" s="23">
        <v>1</v>
      </c>
      <c r="D125" s="3"/>
      <c r="E125" s="7"/>
      <c r="G125" s="1"/>
      <c r="H125" s="1"/>
      <c r="I125" s="2"/>
      <c r="J125" s="2"/>
    </row>
    <row r="126" spans="2:10" ht="15" thickBot="1" x14ac:dyDescent="0.4">
      <c r="B126" s="40">
        <v>63</v>
      </c>
      <c r="C126" s="24">
        <v>1</v>
      </c>
      <c r="D126" s="8"/>
      <c r="E126" s="9"/>
      <c r="G126" s="1"/>
      <c r="H126" s="1"/>
      <c r="I126" s="2"/>
      <c r="J126" s="2"/>
    </row>
    <row r="127" spans="2:10" x14ac:dyDescent="0.35">
      <c r="C127" s="62">
        <f>SUM(C60:C126)</f>
        <v>204</v>
      </c>
      <c r="D127" s="2"/>
    </row>
    <row r="128" spans="2:10" x14ac:dyDescent="0.35">
      <c r="D128" s="2"/>
    </row>
    <row r="129" spans="2:24" ht="16" thickBot="1" x14ac:dyDescent="0.4">
      <c r="B129" s="125" t="s">
        <v>10</v>
      </c>
      <c r="C129" s="125"/>
      <c r="D129" s="125"/>
      <c r="E129" s="125"/>
      <c r="F129" s="1"/>
      <c r="G129" s="100"/>
      <c r="H129" s="100"/>
      <c r="I129" s="100"/>
      <c r="J129" s="100"/>
      <c r="M129" s="71" t="s">
        <v>70</v>
      </c>
    </row>
    <row r="130" spans="2:24" ht="16" thickBot="1" x14ac:dyDescent="0.4">
      <c r="B130" s="116" t="s">
        <v>11</v>
      </c>
      <c r="C130" s="117"/>
      <c r="D130" s="117"/>
      <c r="E130" s="118"/>
      <c r="F130" s="1"/>
      <c r="G130" s="116" t="s">
        <v>12</v>
      </c>
      <c r="H130" s="117"/>
      <c r="I130" s="117"/>
      <c r="J130" s="118"/>
      <c r="M130" s="47"/>
      <c r="N130" s="113" t="s">
        <v>21</v>
      </c>
      <c r="O130" s="113"/>
      <c r="P130" s="113" t="s">
        <v>24</v>
      </c>
      <c r="Q130" s="114"/>
      <c r="R130" s="61"/>
    </row>
    <row r="131" spans="2:24" ht="29.5" thickBot="1" x14ac:dyDescent="0.4">
      <c r="B131" s="4" t="s">
        <v>2</v>
      </c>
      <c r="C131" s="139" t="s">
        <v>3</v>
      </c>
      <c r="D131" s="139" t="s">
        <v>4</v>
      </c>
      <c r="E131" s="140" t="s">
        <v>5</v>
      </c>
      <c r="F131" s="2"/>
      <c r="G131" s="4" t="s">
        <v>2</v>
      </c>
      <c r="H131" s="139" t="s">
        <v>3</v>
      </c>
      <c r="I131" s="139" t="s">
        <v>4</v>
      </c>
      <c r="J131" s="140" t="s">
        <v>5</v>
      </c>
      <c r="M131" s="85" t="s">
        <v>13</v>
      </c>
      <c r="N131" s="55" t="s">
        <v>3</v>
      </c>
      <c r="O131" s="55" t="s">
        <v>73</v>
      </c>
      <c r="P131" s="55" t="s">
        <v>3</v>
      </c>
      <c r="Q131" s="56" t="s">
        <v>73</v>
      </c>
      <c r="T131" s="1"/>
      <c r="U131" s="2"/>
      <c r="V131" s="2"/>
      <c r="W131" s="2"/>
      <c r="X131" s="2"/>
    </row>
    <row r="132" spans="2:24" x14ac:dyDescent="0.35">
      <c r="B132" s="39">
        <v>1</v>
      </c>
      <c r="C132" s="23">
        <v>20</v>
      </c>
      <c r="D132" s="131" t="s">
        <v>306</v>
      </c>
      <c r="E132" s="132" t="s">
        <v>14</v>
      </c>
      <c r="F132" s="2"/>
      <c r="G132" s="39">
        <v>1</v>
      </c>
      <c r="H132" s="23">
        <v>20</v>
      </c>
      <c r="I132" s="131" t="s">
        <v>257</v>
      </c>
      <c r="J132" s="132" t="s">
        <v>32</v>
      </c>
      <c r="M132" s="98" t="s">
        <v>58</v>
      </c>
      <c r="N132" s="73">
        <f>SUMIF($E$132:$E$241,M132,$C$132:$C$241)</f>
        <v>26</v>
      </c>
      <c r="O132" s="73">
        <f t="shared" ref="O132:O143" si="21">COUNTIFS($B$131:$E$241,M132)</f>
        <v>14</v>
      </c>
      <c r="P132" s="73">
        <f t="shared" ref="P132:P150" si="22">SUMIF($J$132:$J$221,M132,$H$132:$H$221)</f>
        <v>0</v>
      </c>
      <c r="Q132" s="74">
        <f t="shared" ref="Q132:Q150" si="23">COUNTIFS($G$131:$J$184,M132)</f>
        <v>0</v>
      </c>
      <c r="T132" s="1"/>
      <c r="U132" s="72"/>
      <c r="V132" s="2"/>
      <c r="W132" s="2"/>
      <c r="X132" s="2"/>
    </row>
    <row r="133" spans="2:24" x14ac:dyDescent="0.35">
      <c r="B133" s="39">
        <v>2</v>
      </c>
      <c r="C133" s="23">
        <v>18</v>
      </c>
      <c r="D133" s="131" t="s">
        <v>307</v>
      </c>
      <c r="E133" s="132" t="s">
        <v>59</v>
      </c>
      <c r="F133" s="2"/>
      <c r="G133" s="39">
        <v>2</v>
      </c>
      <c r="H133" s="23">
        <v>18</v>
      </c>
      <c r="I133" s="131" t="s">
        <v>258</v>
      </c>
      <c r="J133" s="132" t="s">
        <v>32</v>
      </c>
      <c r="M133" s="48" t="s">
        <v>23</v>
      </c>
      <c r="N133" s="44">
        <f t="shared" ref="N132:N141" si="24">SUMIF($E$132:$E$241,M133,$C$132:$C$241)</f>
        <v>1</v>
      </c>
      <c r="O133" s="44">
        <f t="shared" si="21"/>
        <v>1</v>
      </c>
      <c r="P133" s="44">
        <f t="shared" si="22"/>
        <v>0</v>
      </c>
      <c r="Q133" s="52">
        <f t="shared" si="23"/>
        <v>0</v>
      </c>
      <c r="T133" s="1"/>
      <c r="U133" s="1"/>
      <c r="V133" s="67"/>
      <c r="W133" s="67"/>
      <c r="X133" s="67"/>
    </row>
    <row r="134" spans="2:24" x14ac:dyDescent="0.35">
      <c r="B134" s="39">
        <v>3</v>
      </c>
      <c r="C134" s="23">
        <v>16</v>
      </c>
      <c r="D134" s="131" t="s">
        <v>308</v>
      </c>
      <c r="E134" s="132" t="s">
        <v>59</v>
      </c>
      <c r="F134" s="2"/>
      <c r="G134" s="39">
        <v>3</v>
      </c>
      <c r="H134" s="23">
        <v>16</v>
      </c>
      <c r="I134" s="131" t="s">
        <v>259</v>
      </c>
      <c r="J134" s="132" t="s">
        <v>32</v>
      </c>
      <c r="M134" s="48" t="s">
        <v>33</v>
      </c>
      <c r="N134" s="44">
        <f t="shared" si="24"/>
        <v>0</v>
      </c>
      <c r="O134" s="44">
        <f t="shared" si="21"/>
        <v>0</v>
      </c>
      <c r="P134" s="44">
        <f t="shared" si="22"/>
        <v>0</v>
      </c>
      <c r="Q134" s="52">
        <f t="shared" si="23"/>
        <v>0</v>
      </c>
      <c r="T134" s="1"/>
      <c r="U134" s="1"/>
      <c r="V134" s="67"/>
      <c r="W134" s="67"/>
      <c r="X134" s="67"/>
    </row>
    <row r="135" spans="2:24" x14ac:dyDescent="0.35">
      <c r="B135" s="39">
        <v>4</v>
      </c>
      <c r="C135" s="23">
        <v>14</v>
      </c>
      <c r="D135" s="131" t="s">
        <v>309</v>
      </c>
      <c r="E135" s="132" t="s">
        <v>59</v>
      </c>
      <c r="F135" s="2"/>
      <c r="G135" s="39">
        <v>4</v>
      </c>
      <c r="H135" s="23">
        <v>14</v>
      </c>
      <c r="I135" s="131" t="s">
        <v>260</v>
      </c>
      <c r="J135" s="132" t="s">
        <v>54</v>
      </c>
      <c r="M135" s="48" t="s">
        <v>54</v>
      </c>
      <c r="N135" s="44">
        <f t="shared" si="24"/>
        <v>0</v>
      </c>
      <c r="O135" s="44">
        <f t="shared" si="21"/>
        <v>0</v>
      </c>
      <c r="P135" s="44">
        <f t="shared" si="22"/>
        <v>21</v>
      </c>
      <c r="Q135" s="52">
        <f t="shared" si="23"/>
        <v>8</v>
      </c>
      <c r="T135" s="1"/>
      <c r="U135" s="1"/>
      <c r="V135" s="67"/>
      <c r="W135" s="67"/>
      <c r="X135" s="67"/>
    </row>
    <row r="136" spans="2:24" x14ac:dyDescent="0.35">
      <c r="B136" s="39">
        <v>5</v>
      </c>
      <c r="C136" s="23">
        <v>13</v>
      </c>
      <c r="D136" s="131" t="s">
        <v>310</v>
      </c>
      <c r="E136" s="132" t="s">
        <v>58</v>
      </c>
      <c r="F136" s="2"/>
      <c r="G136" s="39">
        <v>5</v>
      </c>
      <c r="H136" s="23">
        <v>13</v>
      </c>
      <c r="I136" s="131" t="s">
        <v>261</v>
      </c>
      <c r="J136" s="132" t="s">
        <v>48</v>
      </c>
      <c r="M136" s="48" t="s">
        <v>30</v>
      </c>
      <c r="N136" s="44">
        <f t="shared" si="24"/>
        <v>0</v>
      </c>
      <c r="O136" s="44">
        <f t="shared" si="21"/>
        <v>0</v>
      </c>
      <c r="P136" s="44">
        <f t="shared" si="22"/>
        <v>0</v>
      </c>
      <c r="Q136" s="52">
        <f t="shared" si="23"/>
        <v>0</v>
      </c>
      <c r="T136" s="1"/>
      <c r="U136" s="1"/>
      <c r="V136" s="67"/>
      <c r="W136" s="67"/>
      <c r="X136" s="67"/>
    </row>
    <row r="137" spans="2:24" x14ac:dyDescent="0.35">
      <c r="B137" s="39">
        <v>6</v>
      </c>
      <c r="C137" s="23">
        <v>12</v>
      </c>
      <c r="D137" s="131" t="s">
        <v>311</v>
      </c>
      <c r="E137" s="132" t="s">
        <v>59</v>
      </c>
      <c r="F137" s="2"/>
      <c r="G137" s="39">
        <v>6</v>
      </c>
      <c r="H137" s="23">
        <v>12</v>
      </c>
      <c r="I137" s="131" t="s">
        <v>262</v>
      </c>
      <c r="J137" s="132" t="s">
        <v>48</v>
      </c>
      <c r="M137" s="48" t="s">
        <v>60</v>
      </c>
      <c r="N137" s="44">
        <f t="shared" si="24"/>
        <v>0</v>
      </c>
      <c r="O137" s="44">
        <f t="shared" si="21"/>
        <v>0</v>
      </c>
      <c r="P137" s="44">
        <f t="shared" si="22"/>
        <v>0</v>
      </c>
      <c r="Q137" s="52">
        <f t="shared" si="23"/>
        <v>0</v>
      </c>
      <c r="T137" s="1"/>
      <c r="U137" s="1"/>
      <c r="V137" s="2"/>
      <c r="W137" s="2"/>
      <c r="X137" s="2"/>
    </row>
    <row r="138" spans="2:24" x14ac:dyDescent="0.35">
      <c r="B138" s="39">
        <v>7</v>
      </c>
      <c r="C138" s="142">
        <v>1</v>
      </c>
      <c r="D138" s="131" t="s">
        <v>312</v>
      </c>
      <c r="E138" s="132" t="s">
        <v>59</v>
      </c>
      <c r="F138" s="2"/>
      <c r="G138" s="39">
        <v>7</v>
      </c>
      <c r="H138" s="23">
        <v>11</v>
      </c>
      <c r="I138" s="131" t="s">
        <v>263</v>
      </c>
      <c r="J138" s="132" t="s">
        <v>34</v>
      </c>
      <c r="M138" s="49" t="s">
        <v>59</v>
      </c>
      <c r="N138" s="44">
        <f t="shared" si="24"/>
        <v>83</v>
      </c>
      <c r="O138" s="44">
        <f t="shared" si="21"/>
        <v>27</v>
      </c>
      <c r="P138" s="44">
        <f t="shared" si="22"/>
        <v>0</v>
      </c>
      <c r="Q138" s="52">
        <f t="shared" si="23"/>
        <v>0</v>
      </c>
      <c r="T138" s="1"/>
      <c r="U138" s="1"/>
      <c r="V138" s="2"/>
      <c r="W138" s="2"/>
      <c r="X138" s="2"/>
    </row>
    <row r="139" spans="2:24" x14ac:dyDescent="0.35">
      <c r="B139" s="39">
        <v>8</v>
      </c>
      <c r="C139" s="23">
        <v>1</v>
      </c>
      <c r="D139" s="131" t="s">
        <v>313</v>
      </c>
      <c r="E139" s="132" t="s">
        <v>59</v>
      </c>
      <c r="F139" s="2"/>
      <c r="G139" s="39">
        <v>8</v>
      </c>
      <c r="H139" s="23">
        <v>10</v>
      </c>
      <c r="I139" s="131" t="s">
        <v>264</v>
      </c>
      <c r="J139" s="132" t="s">
        <v>32</v>
      </c>
      <c r="K139" s="27"/>
      <c r="M139" s="48" t="s">
        <v>48</v>
      </c>
      <c r="N139" s="44">
        <f t="shared" si="24"/>
        <v>16</v>
      </c>
      <c r="O139" s="44">
        <f t="shared" si="21"/>
        <v>16</v>
      </c>
      <c r="P139" s="44">
        <f t="shared" si="22"/>
        <v>27</v>
      </c>
      <c r="Q139" s="52">
        <f t="shared" si="23"/>
        <v>4</v>
      </c>
      <c r="T139" s="1"/>
      <c r="U139" s="1"/>
      <c r="V139" s="2"/>
      <c r="W139" s="2"/>
      <c r="X139" s="2"/>
    </row>
    <row r="140" spans="2:24" x14ac:dyDescent="0.35">
      <c r="B140" s="39">
        <v>9</v>
      </c>
      <c r="C140" s="23">
        <v>9</v>
      </c>
      <c r="D140" s="131" t="s">
        <v>314</v>
      </c>
      <c r="E140" s="132" t="s">
        <v>14</v>
      </c>
      <c r="F140" s="2"/>
      <c r="G140" s="39">
        <v>9</v>
      </c>
      <c r="H140" s="23">
        <v>9</v>
      </c>
      <c r="I140" s="131" t="s">
        <v>265</v>
      </c>
      <c r="J140" s="132" t="s">
        <v>34</v>
      </c>
      <c r="M140" s="49" t="s">
        <v>61</v>
      </c>
      <c r="N140" s="44">
        <f t="shared" si="24"/>
        <v>0</v>
      </c>
      <c r="O140" s="44">
        <f t="shared" si="21"/>
        <v>0</v>
      </c>
      <c r="P140" s="44">
        <f t="shared" si="22"/>
        <v>0</v>
      </c>
      <c r="Q140" s="52">
        <f t="shared" si="23"/>
        <v>0</v>
      </c>
      <c r="T140" s="1"/>
      <c r="U140" s="1"/>
      <c r="V140" s="2"/>
      <c r="W140" s="2"/>
      <c r="X140" s="2"/>
    </row>
    <row r="141" spans="2:24" x14ac:dyDescent="0.35">
      <c r="B141" s="39">
        <v>10</v>
      </c>
      <c r="C141" s="142">
        <v>1</v>
      </c>
      <c r="D141" s="131" t="s">
        <v>315</v>
      </c>
      <c r="E141" s="132" t="s">
        <v>59</v>
      </c>
      <c r="F141" s="2"/>
      <c r="G141" s="39">
        <v>10</v>
      </c>
      <c r="H141" s="23">
        <v>8</v>
      </c>
      <c r="I141" s="131" t="s">
        <v>266</v>
      </c>
      <c r="J141" s="132" t="s">
        <v>65</v>
      </c>
      <c r="M141" s="49" t="s">
        <v>66</v>
      </c>
      <c r="N141" s="44">
        <f t="shared" si="24"/>
        <v>0</v>
      </c>
      <c r="O141" s="44">
        <f t="shared" si="21"/>
        <v>0</v>
      </c>
      <c r="P141" s="44">
        <f t="shared" si="22"/>
        <v>0</v>
      </c>
      <c r="Q141" s="52">
        <f t="shared" si="23"/>
        <v>0</v>
      </c>
      <c r="T141" s="1"/>
      <c r="U141" s="1"/>
      <c r="V141" s="2"/>
      <c r="W141" s="2"/>
      <c r="X141" s="2"/>
    </row>
    <row r="142" spans="2:24" x14ac:dyDescent="0.35">
      <c r="B142" s="39">
        <v>11</v>
      </c>
      <c r="C142" s="142">
        <v>1</v>
      </c>
      <c r="D142" s="131" t="s">
        <v>316</v>
      </c>
      <c r="E142" s="132" t="s">
        <v>59</v>
      </c>
      <c r="F142" s="2"/>
      <c r="G142" s="39">
        <v>11</v>
      </c>
      <c r="H142" s="23">
        <v>7</v>
      </c>
      <c r="I142" s="131" t="s">
        <v>267</v>
      </c>
      <c r="J142" s="132" t="s">
        <v>34</v>
      </c>
      <c r="M142" s="53" t="s">
        <v>57</v>
      </c>
      <c r="N142" s="44">
        <f t="shared" ref="N142:N150" si="25">SUMIF($E$132:$E$241,M142,$C$132:$C$241)</f>
        <v>6</v>
      </c>
      <c r="O142" s="44">
        <f t="shared" si="21"/>
        <v>6</v>
      </c>
      <c r="P142" s="44">
        <f t="shared" si="22"/>
        <v>7</v>
      </c>
      <c r="Q142" s="52">
        <f t="shared" si="23"/>
        <v>2</v>
      </c>
      <c r="T142" s="1"/>
      <c r="U142" s="1"/>
      <c r="V142" s="2"/>
      <c r="W142" s="2"/>
      <c r="X142" s="2"/>
    </row>
    <row r="143" spans="2:24" x14ac:dyDescent="0.35">
      <c r="B143" s="39">
        <v>12</v>
      </c>
      <c r="C143" s="142">
        <v>1</v>
      </c>
      <c r="D143" s="131" t="s">
        <v>317</v>
      </c>
      <c r="E143" s="132" t="s">
        <v>59</v>
      </c>
      <c r="F143" s="2"/>
      <c r="G143" s="39">
        <v>12</v>
      </c>
      <c r="H143" s="23">
        <v>6</v>
      </c>
      <c r="I143" s="131" t="s">
        <v>97</v>
      </c>
      <c r="J143" s="132" t="s">
        <v>57</v>
      </c>
      <c r="M143" s="48" t="s">
        <v>34</v>
      </c>
      <c r="N143" s="44">
        <f t="shared" si="25"/>
        <v>15</v>
      </c>
      <c r="O143" s="44">
        <f t="shared" si="21"/>
        <v>15</v>
      </c>
      <c r="P143" s="44">
        <f t="shared" si="22"/>
        <v>37</v>
      </c>
      <c r="Q143" s="52">
        <f t="shared" si="23"/>
        <v>9</v>
      </c>
      <c r="T143" s="1"/>
      <c r="U143" s="1"/>
      <c r="V143" s="2"/>
      <c r="W143" s="2"/>
      <c r="X143" s="2"/>
    </row>
    <row r="144" spans="2:24" x14ac:dyDescent="0.35">
      <c r="B144" s="39">
        <v>13</v>
      </c>
      <c r="C144" s="23">
        <v>5</v>
      </c>
      <c r="D144" s="131" t="s">
        <v>318</v>
      </c>
      <c r="E144" s="132" t="s">
        <v>14</v>
      </c>
      <c r="F144" s="2"/>
      <c r="G144" s="39">
        <v>13</v>
      </c>
      <c r="H144" s="23">
        <v>5</v>
      </c>
      <c r="I144" s="131" t="s">
        <v>269</v>
      </c>
      <c r="J144" s="132" t="s">
        <v>34</v>
      </c>
      <c r="M144" s="49" t="s">
        <v>63</v>
      </c>
      <c r="N144" s="44">
        <f t="shared" si="25"/>
        <v>3</v>
      </c>
      <c r="O144" s="44">
        <f t="shared" ref="O144:O150" si="26">COUNTIFS($B$131:$E$241,M144)</f>
        <v>3</v>
      </c>
      <c r="P144" s="44">
        <f t="shared" si="22"/>
        <v>0</v>
      </c>
      <c r="Q144" s="52">
        <f t="shared" si="23"/>
        <v>0</v>
      </c>
      <c r="T144" s="1"/>
      <c r="U144" s="72"/>
      <c r="V144" s="2"/>
      <c r="W144" s="2"/>
      <c r="X144" s="2"/>
    </row>
    <row r="145" spans="2:24" x14ac:dyDescent="0.35">
      <c r="B145" s="39">
        <v>14</v>
      </c>
      <c r="C145" s="142">
        <v>1</v>
      </c>
      <c r="D145" s="131" t="s">
        <v>319</v>
      </c>
      <c r="E145" s="132" t="s">
        <v>59</v>
      </c>
      <c r="F145" s="2"/>
      <c r="G145" s="39">
        <v>14</v>
      </c>
      <c r="H145" s="142">
        <v>1</v>
      </c>
      <c r="I145" s="131" t="s">
        <v>270</v>
      </c>
      <c r="J145" s="132" t="s">
        <v>32</v>
      </c>
      <c r="M145" s="48" t="s">
        <v>14</v>
      </c>
      <c r="N145" s="44">
        <f t="shared" si="25"/>
        <v>45</v>
      </c>
      <c r="O145" s="44">
        <f t="shared" si="26"/>
        <v>14</v>
      </c>
      <c r="P145" s="44">
        <f t="shared" si="22"/>
        <v>0</v>
      </c>
      <c r="Q145" s="52">
        <f t="shared" si="23"/>
        <v>0</v>
      </c>
      <c r="T145" s="1"/>
      <c r="U145" s="72"/>
      <c r="V145" s="67"/>
      <c r="W145" s="67"/>
      <c r="X145" s="67"/>
    </row>
    <row r="146" spans="2:24" ht="15" thickBot="1" x14ac:dyDescent="0.4">
      <c r="B146" s="40">
        <v>15</v>
      </c>
      <c r="C146" s="143">
        <v>1</v>
      </c>
      <c r="D146" s="133" t="s">
        <v>320</v>
      </c>
      <c r="E146" s="134" t="s">
        <v>59</v>
      </c>
      <c r="F146" s="2"/>
      <c r="G146" s="40">
        <v>15</v>
      </c>
      <c r="H146" s="143">
        <v>1</v>
      </c>
      <c r="I146" s="133" t="s">
        <v>271</v>
      </c>
      <c r="J146" s="134" t="s">
        <v>32</v>
      </c>
      <c r="M146" s="48" t="s">
        <v>32</v>
      </c>
      <c r="N146" s="44">
        <f t="shared" si="25"/>
        <v>0</v>
      </c>
      <c r="O146" s="44">
        <f t="shared" si="26"/>
        <v>0</v>
      </c>
      <c r="P146" s="44">
        <f t="shared" si="22"/>
        <v>72</v>
      </c>
      <c r="Q146" s="52">
        <f t="shared" si="23"/>
        <v>12</v>
      </c>
      <c r="T146" s="1"/>
      <c r="U146" s="1"/>
      <c r="V146" s="2"/>
      <c r="W146" s="2"/>
      <c r="X146" s="2"/>
    </row>
    <row r="147" spans="2:24" x14ac:dyDescent="0.35">
      <c r="B147" s="1"/>
      <c r="C147" s="1"/>
      <c r="D147" s="2"/>
      <c r="E147" s="2"/>
      <c r="F147" s="2"/>
      <c r="G147" s="1"/>
      <c r="H147" s="1"/>
      <c r="I147" s="67"/>
      <c r="J147" s="67"/>
      <c r="M147" s="49" t="s">
        <v>55</v>
      </c>
      <c r="N147" s="44">
        <f t="shared" si="25"/>
        <v>6</v>
      </c>
      <c r="O147" s="44">
        <f t="shared" si="26"/>
        <v>6</v>
      </c>
      <c r="P147" s="44">
        <f t="shared" si="22"/>
        <v>0</v>
      </c>
      <c r="Q147" s="52">
        <f t="shared" si="23"/>
        <v>0</v>
      </c>
      <c r="T147" s="1"/>
      <c r="U147" s="1"/>
      <c r="V147" s="2"/>
      <c r="W147" s="2"/>
      <c r="X147" s="2"/>
    </row>
    <row r="148" spans="2:24" x14ac:dyDescent="0.35">
      <c r="B148" s="1"/>
      <c r="C148" s="1"/>
      <c r="D148" s="2"/>
      <c r="E148" s="2"/>
      <c r="F148" s="2"/>
      <c r="G148" s="1"/>
      <c r="H148" s="1"/>
      <c r="I148" s="67"/>
      <c r="J148" s="67"/>
      <c r="M148" s="49" t="s">
        <v>64</v>
      </c>
      <c r="N148" s="44">
        <f t="shared" si="25"/>
        <v>0</v>
      </c>
      <c r="O148" s="44">
        <f t="shared" si="26"/>
        <v>0</v>
      </c>
      <c r="P148" s="44">
        <f t="shared" si="22"/>
        <v>0</v>
      </c>
      <c r="Q148" s="52">
        <f t="shared" si="23"/>
        <v>0</v>
      </c>
      <c r="T148" s="1"/>
      <c r="U148" s="1"/>
      <c r="V148" s="2"/>
      <c r="W148" s="2"/>
      <c r="X148" s="2"/>
    </row>
    <row r="149" spans="2:24" ht="15" thickBot="1" x14ac:dyDescent="0.4">
      <c r="B149" s="42" t="s">
        <v>6</v>
      </c>
      <c r="M149" s="48" t="s">
        <v>65</v>
      </c>
      <c r="N149" s="44">
        <f t="shared" si="25"/>
        <v>0</v>
      </c>
      <c r="O149" s="44">
        <f t="shared" si="26"/>
        <v>0</v>
      </c>
      <c r="P149" s="44">
        <f t="shared" si="22"/>
        <v>21</v>
      </c>
      <c r="Q149" s="52">
        <f t="shared" si="23"/>
        <v>13</v>
      </c>
      <c r="T149" s="1"/>
      <c r="U149" s="1"/>
      <c r="V149" s="2"/>
      <c r="W149" s="2"/>
      <c r="X149" s="2"/>
    </row>
    <row r="150" spans="2:24" ht="15" thickBot="1" x14ac:dyDescent="0.4">
      <c r="B150" s="116" t="s">
        <v>11</v>
      </c>
      <c r="C150" s="117"/>
      <c r="D150" s="117"/>
      <c r="E150" s="118"/>
      <c r="F150" s="1"/>
      <c r="G150" s="116" t="s">
        <v>12</v>
      </c>
      <c r="H150" s="117"/>
      <c r="I150" s="117"/>
      <c r="J150" s="118"/>
      <c r="M150" s="50" t="s">
        <v>53</v>
      </c>
      <c r="N150" s="55">
        <f t="shared" si="25"/>
        <v>0</v>
      </c>
      <c r="O150" s="55">
        <f t="shared" si="26"/>
        <v>0</v>
      </c>
      <c r="P150" s="55">
        <f t="shared" si="22"/>
        <v>0</v>
      </c>
      <c r="Q150" s="56">
        <f t="shared" si="23"/>
        <v>0</v>
      </c>
      <c r="T150" s="1"/>
      <c r="U150" s="1"/>
      <c r="V150" s="2"/>
      <c r="W150" s="2"/>
      <c r="X150" s="2"/>
    </row>
    <row r="151" spans="2:24" x14ac:dyDescent="0.35">
      <c r="B151" s="4" t="s">
        <v>76</v>
      </c>
      <c r="C151" s="5" t="s">
        <v>3</v>
      </c>
      <c r="D151" s="5" t="s">
        <v>4</v>
      </c>
      <c r="E151" s="6" t="s">
        <v>5</v>
      </c>
      <c r="F151" s="1"/>
      <c r="G151" s="4" t="s">
        <v>76</v>
      </c>
      <c r="H151" s="5" t="s">
        <v>3</v>
      </c>
      <c r="I151" s="5" t="s">
        <v>4</v>
      </c>
      <c r="J151" s="6" t="s">
        <v>5</v>
      </c>
      <c r="T151" s="1"/>
      <c r="U151" s="1"/>
      <c r="V151" s="67"/>
      <c r="W151" s="67"/>
      <c r="X151" s="67"/>
    </row>
    <row r="152" spans="2:24" x14ac:dyDescent="0.35">
      <c r="B152" s="39">
        <v>16</v>
      </c>
      <c r="C152" s="23">
        <v>1</v>
      </c>
      <c r="D152" s="131" t="s">
        <v>321</v>
      </c>
      <c r="E152" s="132" t="s">
        <v>58</v>
      </c>
      <c r="F152" s="2"/>
      <c r="G152" s="39">
        <v>16</v>
      </c>
      <c r="H152" s="23">
        <v>1</v>
      </c>
      <c r="I152" s="131" t="s">
        <v>272</v>
      </c>
      <c r="J152" s="132" t="s">
        <v>32</v>
      </c>
      <c r="M152" s="25" t="s">
        <v>67</v>
      </c>
      <c r="N152" s="38">
        <f>SUM(N132:N150)</f>
        <v>201</v>
      </c>
      <c r="O152" s="38">
        <f t="shared" ref="O152:Q152" si="27">SUM(O132:O150)</f>
        <v>102</v>
      </c>
      <c r="P152" s="38">
        <f t="shared" si="27"/>
        <v>185</v>
      </c>
      <c r="Q152" s="38">
        <f t="shared" si="27"/>
        <v>48</v>
      </c>
      <c r="T152" s="1"/>
      <c r="U152" s="1"/>
      <c r="V152" s="2"/>
      <c r="W152" s="2"/>
      <c r="X152" s="2"/>
    </row>
    <row r="153" spans="2:24" x14ac:dyDescent="0.35">
      <c r="B153" s="39">
        <v>17</v>
      </c>
      <c r="C153" s="23">
        <v>1</v>
      </c>
      <c r="D153" s="131" t="s">
        <v>322</v>
      </c>
      <c r="E153" s="132" t="s">
        <v>55</v>
      </c>
      <c r="F153" s="2"/>
      <c r="G153" s="39">
        <v>17</v>
      </c>
      <c r="H153" s="23">
        <v>1</v>
      </c>
      <c r="I153" s="131" t="s">
        <v>273</v>
      </c>
      <c r="J153" s="132" t="s">
        <v>65</v>
      </c>
      <c r="T153" s="1"/>
      <c r="U153" s="72"/>
      <c r="V153" s="67"/>
      <c r="W153" s="67"/>
      <c r="X153" s="67"/>
    </row>
    <row r="154" spans="2:24" x14ac:dyDescent="0.35">
      <c r="B154" s="39">
        <v>18</v>
      </c>
      <c r="C154" s="23">
        <v>1</v>
      </c>
      <c r="D154" s="131" t="s">
        <v>323</v>
      </c>
      <c r="E154" s="132" t="s">
        <v>59</v>
      </c>
      <c r="F154" s="2"/>
      <c r="G154" s="39">
        <v>18</v>
      </c>
      <c r="H154" s="23">
        <v>1</v>
      </c>
      <c r="I154" s="131" t="s">
        <v>274</v>
      </c>
      <c r="J154" s="132" t="s">
        <v>65</v>
      </c>
      <c r="M154" s="25"/>
      <c r="N154" s="62"/>
      <c r="O154" s="62"/>
      <c r="P154" s="62"/>
      <c r="T154" s="1"/>
      <c r="U154" s="72"/>
      <c r="V154" s="2"/>
      <c r="W154" s="2"/>
      <c r="X154" s="2"/>
    </row>
    <row r="155" spans="2:24" x14ac:dyDescent="0.35">
      <c r="B155" s="39">
        <v>19</v>
      </c>
      <c r="C155" s="23">
        <v>1</v>
      </c>
      <c r="D155" s="131" t="s">
        <v>324</v>
      </c>
      <c r="E155" s="132" t="s">
        <v>14</v>
      </c>
      <c r="F155" s="2"/>
      <c r="G155" s="39">
        <v>19</v>
      </c>
      <c r="H155" s="23">
        <v>1</v>
      </c>
      <c r="I155" s="131" t="s">
        <v>275</v>
      </c>
      <c r="J155" s="132" t="s">
        <v>65</v>
      </c>
      <c r="T155" s="1"/>
      <c r="U155" s="72"/>
      <c r="V155" s="2"/>
      <c r="W155" s="2"/>
      <c r="X155" s="2"/>
    </row>
    <row r="156" spans="2:24" x14ac:dyDescent="0.35">
      <c r="B156" s="39">
        <v>20</v>
      </c>
      <c r="C156" s="23">
        <v>1</v>
      </c>
      <c r="D156" s="131" t="s">
        <v>325</v>
      </c>
      <c r="E156" s="132" t="s">
        <v>59</v>
      </c>
      <c r="F156" s="2"/>
      <c r="G156" s="39">
        <v>20</v>
      </c>
      <c r="H156" s="23">
        <v>1</v>
      </c>
      <c r="I156" s="131" t="s">
        <v>276</v>
      </c>
      <c r="J156" s="132" t="s">
        <v>54</v>
      </c>
      <c r="T156" s="1"/>
      <c r="U156" s="72"/>
      <c r="V156" s="2"/>
      <c r="W156" s="2"/>
      <c r="X156" s="2"/>
    </row>
    <row r="157" spans="2:24" x14ac:dyDescent="0.35">
      <c r="B157" s="39">
        <v>21</v>
      </c>
      <c r="C157" s="23">
        <v>1</v>
      </c>
      <c r="D157" s="131" t="s">
        <v>326</v>
      </c>
      <c r="E157" s="132" t="s">
        <v>23</v>
      </c>
      <c r="F157" s="2"/>
      <c r="G157" s="39">
        <v>21</v>
      </c>
      <c r="H157" s="23">
        <v>1</v>
      </c>
      <c r="I157" s="131" t="s">
        <v>277</v>
      </c>
      <c r="J157" s="132" t="s">
        <v>54</v>
      </c>
      <c r="T157" s="1"/>
      <c r="U157" s="1"/>
      <c r="V157" s="2"/>
      <c r="W157" s="2"/>
      <c r="X157" s="2"/>
    </row>
    <row r="158" spans="2:24" x14ac:dyDescent="0.35">
      <c r="B158" s="39">
        <v>22</v>
      </c>
      <c r="C158" s="23">
        <v>1</v>
      </c>
      <c r="D158" s="131" t="s">
        <v>327</v>
      </c>
      <c r="E158" s="132" t="s">
        <v>59</v>
      </c>
      <c r="F158" s="2"/>
      <c r="G158" s="39">
        <v>22</v>
      </c>
      <c r="H158" s="23">
        <v>1</v>
      </c>
      <c r="I158" s="131" t="s">
        <v>278</v>
      </c>
      <c r="J158" s="132" t="s">
        <v>65</v>
      </c>
      <c r="T158" s="1"/>
      <c r="U158" s="1"/>
      <c r="V158" s="2"/>
      <c r="W158" s="2"/>
      <c r="X158" s="2"/>
    </row>
    <row r="159" spans="2:24" x14ac:dyDescent="0.35">
      <c r="B159" s="39">
        <v>23</v>
      </c>
      <c r="C159" s="23">
        <v>1</v>
      </c>
      <c r="D159" s="131" t="s">
        <v>328</v>
      </c>
      <c r="E159" s="132" t="s">
        <v>58</v>
      </c>
      <c r="F159" s="2"/>
      <c r="G159" s="39">
        <v>23</v>
      </c>
      <c r="H159" s="23">
        <v>1</v>
      </c>
      <c r="I159" s="131" t="s">
        <v>279</v>
      </c>
      <c r="J159" s="132" t="s">
        <v>48</v>
      </c>
      <c r="T159" s="1"/>
      <c r="U159" s="1"/>
      <c r="V159" s="2"/>
      <c r="W159" s="2"/>
      <c r="X159" s="2"/>
    </row>
    <row r="160" spans="2:24" x14ac:dyDescent="0.35">
      <c r="B160" s="39">
        <v>24</v>
      </c>
      <c r="C160" s="23">
        <v>1</v>
      </c>
      <c r="D160" s="131" t="s">
        <v>329</v>
      </c>
      <c r="E160" s="132" t="s">
        <v>34</v>
      </c>
      <c r="F160" s="2"/>
      <c r="G160" s="39">
        <v>24</v>
      </c>
      <c r="H160" s="23">
        <v>1</v>
      </c>
      <c r="I160" s="131" t="s">
        <v>280</v>
      </c>
      <c r="J160" s="132" t="s">
        <v>65</v>
      </c>
      <c r="T160" s="1"/>
      <c r="U160" s="1"/>
      <c r="V160" s="2"/>
      <c r="W160" s="2"/>
      <c r="X160" s="2"/>
    </row>
    <row r="161" spans="2:24" x14ac:dyDescent="0.35">
      <c r="B161" s="39">
        <v>25</v>
      </c>
      <c r="C161" s="23">
        <v>1</v>
      </c>
      <c r="D161" s="131" t="s">
        <v>330</v>
      </c>
      <c r="E161" s="132" t="s">
        <v>34</v>
      </c>
      <c r="F161" s="2"/>
      <c r="G161" s="39">
        <v>25</v>
      </c>
      <c r="H161" s="23">
        <v>1</v>
      </c>
      <c r="I161" s="131" t="s">
        <v>281</v>
      </c>
      <c r="J161" s="132" t="s">
        <v>48</v>
      </c>
      <c r="T161" s="1"/>
      <c r="U161" s="1"/>
      <c r="V161" s="2"/>
      <c r="W161" s="2"/>
      <c r="X161" s="2"/>
    </row>
    <row r="162" spans="2:24" x14ac:dyDescent="0.35">
      <c r="B162" s="39">
        <v>26</v>
      </c>
      <c r="C162" s="23">
        <v>1</v>
      </c>
      <c r="D162" s="131" t="s">
        <v>331</v>
      </c>
      <c r="E162" s="132" t="s">
        <v>48</v>
      </c>
      <c r="F162" s="2"/>
      <c r="G162" s="39">
        <v>26</v>
      </c>
      <c r="H162" s="23">
        <v>1</v>
      </c>
      <c r="I162" s="131" t="s">
        <v>282</v>
      </c>
      <c r="J162" s="132" t="s">
        <v>65</v>
      </c>
      <c r="T162" s="1"/>
      <c r="U162" s="1"/>
      <c r="V162" s="2"/>
      <c r="W162" s="2"/>
      <c r="X162" s="2"/>
    </row>
    <row r="163" spans="2:24" x14ac:dyDescent="0.35">
      <c r="B163" s="39">
        <v>27</v>
      </c>
      <c r="C163" s="23">
        <v>1</v>
      </c>
      <c r="D163" s="131" t="s">
        <v>332</v>
      </c>
      <c r="E163" s="132" t="s">
        <v>48</v>
      </c>
      <c r="F163" s="2"/>
      <c r="G163" s="39">
        <v>27</v>
      </c>
      <c r="H163" s="23">
        <v>1</v>
      </c>
      <c r="I163" s="131" t="s">
        <v>283</v>
      </c>
      <c r="J163" s="132" t="s">
        <v>65</v>
      </c>
      <c r="T163" s="1"/>
      <c r="U163" s="1"/>
      <c r="V163" s="2"/>
      <c r="W163" s="2"/>
      <c r="X163" s="2"/>
    </row>
    <row r="164" spans="2:24" x14ac:dyDescent="0.35">
      <c r="B164" s="39">
        <v>28</v>
      </c>
      <c r="C164" s="23">
        <v>1</v>
      </c>
      <c r="D164" s="131" t="s">
        <v>333</v>
      </c>
      <c r="E164" s="132" t="s">
        <v>59</v>
      </c>
      <c r="F164" s="2"/>
      <c r="G164" s="39">
        <v>28</v>
      </c>
      <c r="H164" s="23">
        <v>1</v>
      </c>
      <c r="I164" s="131" t="s">
        <v>284</v>
      </c>
      <c r="J164" s="132" t="s">
        <v>54</v>
      </c>
      <c r="T164" s="1"/>
      <c r="U164" s="1"/>
      <c r="V164" s="2"/>
      <c r="W164" s="2"/>
      <c r="X164" s="2"/>
    </row>
    <row r="165" spans="2:24" x14ac:dyDescent="0.35">
      <c r="B165" s="39">
        <v>29</v>
      </c>
      <c r="C165" s="23">
        <v>1</v>
      </c>
      <c r="D165" s="131" t="s">
        <v>334</v>
      </c>
      <c r="E165" s="132" t="s">
        <v>48</v>
      </c>
      <c r="F165" s="2"/>
      <c r="G165" s="39">
        <v>29</v>
      </c>
      <c r="H165" s="23">
        <v>1</v>
      </c>
      <c r="I165" s="131" t="s">
        <v>285</v>
      </c>
      <c r="J165" s="132" t="s">
        <v>32</v>
      </c>
      <c r="T165" s="1"/>
      <c r="U165" s="72"/>
      <c r="V165" s="2"/>
      <c r="W165" s="2"/>
      <c r="X165" s="2"/>
    </row>
    <row r="166" spans="2:24" x14ac:dyDescent="0.35">
      <c r="B166" s="39">
        <v>30</v>
      </c>
      <c r="C166" s="23">
        <v>1</v>
      </c>
      <c r="D166" s="131" t="s">
        <v>94</v>
      </c>
      <c r="E166" s="132" t="s">
        <v>57</v>
      </c>
      <c r="F166" s="2"/>
      <c r="G166" s="39">
        <v>30</v>
      </c>
      <c r="H166" s="23">
        <v>1</v>
      </c>
      <c r="I166" s="131" t="s">
        <v>286</v>
      </c>
      <c r="J166" s="132" t="s">
        <v>54</v>
      </c>
      <c r="T166" s="1"/>
      <c r="U166" s="72"/>
      <c r="V166" s="67"/>
      <c r="W166" s="67"/>
      <c r="X166" s="67"/>
    </row>
    <row r="167" spans="2:24" x14ac:dyDescent="0.35">
      <c r="B167" s="39">
        <v>31</v>
      </c>
      <c r="C167" s="23">
        <v>1</v>
      </c>
      <c r="D167" s="131" t="s">
        <v>335</v>
      </c>
      <c r="E167" s="132" t="s">
        <v>59</v>
      </c>
      <c r="F167" s="2"/>
      <c r="G167" s="39">
        <v>31</v>
      </c>
      <c r="H167" s="23">
        <v>1</v>
      </c>
      <c r="I167" s="131" t="s">
        <v>287</v>
      </c>
      <c r="J167" s="132" t="s">
        <v>65</v>
      </c>
      <c r="T167" s="1"/>
      <c r="U167" s="72"/>
      <c r="V167" s="67"/>
      <c r="W167" s="67"/>
      <c r="X167" s="67"/>
    </row>
    <row r="168" spans="2:24" x14ac:dyDescent="0.35">
      <c r="B168" s="39">
        <v>32</v>
      </c>
      <c r="C168" s="23">
        <v>1</v>
      </c>
      <c r="D168" s="131" t="s">
        <v>336</v>
      </c>
      <c r="E168" s="132" t="s">
        <v>58</v>
      </c>
      <c r="F168" s="2"/>
      <c r="G168" s="39">
        <v>32</v>
      </c>
      <c r="H168" s="23">
        <v>1</v>
      </c>
      <c r="I168" s="131" t="s">
        <v>288</v>
      </c>
      <c r="J168" s="132" t="s">
        <v>34</v>
      </c>
      <c r="T168" s="1"/>
      <c r="U168" s="1"/>
      <c r="V168" s="2"/>
      <c r="W168" s="2"/>
      <c r="X168" s="2"/>
    </row>
    <row r="169" spans="2:24" x14ac:dyDescent="0.35">
      <c r="B169" s="39">
        <v>33</v>
      </c>
      <c r="C169" s="23">
        <v>1</v>
      </c>
      <c r="D169" s="131" t="s">
        <v>337</v>
      </c>
      <c r="E169" s="132" t="s">
        <v>14</v>
      </c>
      <c r="F169" s="2"/>
      <c r="G169" s="39">
        <v>33</v>
      </c>
      <c r="H169" s="23">
        <v>1</v>
      </c>
      <c r="I169" s="131" t="s">
        <v>289</v>
      </c>
      <c r="J169" s="132" t="s">
        <v>54</v>
      </c>
      <c r="T169" s="1"/>
      <c r="U169" s="1"/>
      <c r="V169" s="2"/>
      <c r="W169" s="2"/>
      <c r="X169" s="2"/>
    </row>
    <row r="170" spans="2:24" x14ac:dyDescent="0.35">
      <c r="B170" s="39">
        <v>34</v>
      </c>
      <c r="C170" s="23">
        <v>1</v>
      </c>
      <c r="D170" s="131" t="s">
        <v>338</v>
      </c>
      <c r="E170" s="132" t="s">
        <v>59</v>
      </c>
      <c r="F170" s="2"/>
      <c r="G170" s="39">
        <v>34</v>
      </c>
      <c r="H170" s="23">
        <v>1</v>
      </c>
      <c r="I170" s="131" t="s">
        <v>290</v>
      </c>
      <c r="J170" s="132" t="s">
        <v>34</v>
      </c>
      <c r="T170" s="1"/>
      <c r="U170" s="1"/>
      <c r="V170" s="2"/>
      <c r="W170" s="2"/>
      <c r="X170" s="2"/>
    </row>
    <row r="171" spans="2:24" x14ac:dyDescent="0.35">
      <c r="B171" s="39">
        <v>35</v>
      </c>
      <c r="C171" s="23">
        <v>1</v>
      </c>
      <c r="D171" s="131" t="s">
        <v>339</v>
      </c>
      <c r="E171" s="132" t="s">
        <v>14</v>
      </c>
      <c r="F171" s="2"/>
      <c r="G171" s="39">
        <v>35</v>
      </c>
      <c r="H171" s="23">
        <v>1</v>
      </c>
      <c r="I171" s="131" t="s">
        <v>291</v>
      </c>
      <c r="J171" s="132" t="s">
        <v>57</v>
      </c>
      <c r="T171" s="1"/>
      <c r="U171" s="1"/>
      <c r="V171" s="2"/>
      <c r="W171" s="2"/>
      <c r="X171" s="2"/>
    </row>
    <row r="172" spans="2:24" x14ac:dyDescent="0.35">
      <c r="B172" s="39">
        <v>36</v>
      </c>
      <c r="C172" s="23">
        <v>1</v>
      </c>
      <c r="D172" s="131" t="s">
        <v>340</v>
      </c>
      <c r="E172" s="132" t="s">
        <v>48</v>
      </c>
      <c r="G172" s="39">
        <v>36</v>
      </c>
      <c r="H172" s="23">
        <v>1</v>
      </c>
      <c r="I172" s="131" t="s">
        <v>292</v>
      </c>
      <c r="J172" s="132" t="s">
        <v>65</v>
      </c>
      <c r="T172" s="1"/>
      <c r="U172" s="1"/>
      <c r="V172" s="2"/>
      <c r="W172" s="2"/>
      <c r="X172" s="2"/>
    </row>
    <row r="173" spans="2:24" x14ac:dyDescent="0.35">
      <c r="B173" s="39">
        <v>37</v>
      </c>
      <c r="C173" s="23">
        <v>1</v>
      </c>
      <c r="D173" s="131" t="s">
        <v>341</v>
      </c>
      <c r="E173" s="132" t="s">
        <v>48</v>
      </c>
      <c r="G173" s="39">
        <v>37</v>
      </c>
      <c r="H173" s="23">
        <v>1</v>
      </c>
      <c r="I173" s="131" t="s">
        <v>293</v>
      </c>
      <c r="J173" s="132" t="s">
        <v>34</v>
      </c>
      <c r="T173" s="1"/>
      <c r="U173" s="1"/>
      <c r="V173" s="2"/>
      <c r="W173" s="2"/>
      <c r="X173" s="2"/>
    </row>
    <row r="174" spans="2:24" x14ac:dyDescent="0.35">
      <c r="B174" s="39">
        <v>38</v>
      </c>
      <c r="C174" s="23">
        <v>1</v>
      </c>
      <c r="D174" s="131" t="s">
        <v>342</v>
      </c>
      <c r="E174" s="132" t="s">
        <v>55</v>
      </c>
      <c r="G174" s="39">
        <v>38</v>
      </c>
      <c r="H174" s="23">
        <v>1</v>
      </c>
      <c r="I174" s="131" t="s">
        <v>294</v>
      </c>
      <c r="J174" s="132" t="s">
        <v>54</v>
      </c>
      <c r="T174" s="1"/>
      <c r="U174" s="1"/>
      <c r="V174" s="2"/>
      <c r="W174" s="2"/>
      <c r="X174" s="2"/>
    </row>
    <row r="175" spans="2:24" x14ac:dyDescent="0.35">
      <c r="B175" s="39">
        <v>39</v>
      </c>
      <c r="C175" s="23">
        <v>1</v>
      </c>
      <c r="D175" s="131" t="s">
        <v>343</v>
      </c>
      <c r="E175" s="132" t="s">
        <v>34</v>
      </c>
      <c r="G175" s="39">
        <v>39</v>
      </c>
      <c r="H175" s="23">
        <v>1</v>
      </c>
      <c r="I175" s="131" t="s">
        <v>295</v>
      </c>
      <c r="J175" s="132" t="s">
        <v>32</v>
      </c>
      <c r="T175" s="1"/>
      <c r="U175" s="1"/>
      <c r="V175" s="2"/>
      <c r="W175" s="2"/>
      <c r="X175" s="2"/>
    </row>
    <row r="176" spans="2:24" x14ac:dyDescent="0.35">
      <c r="B176" s="39">
        <v>40</v>
      </c>
      <c r="C176" s="23">
        <v>1</v>
      </c>
      <c r="D176" s="131" t="s">
        <v>344</v>
      </c>
      <c r="E176" s="132" t="s">
        <v>59</v>
      </c>
      <c r="G176" s="39">
        <v>40</v>
      </c>
      <c r="H176" s="23">
        <v>1</v>
      </c>
      <c r="I176" s="131" t="s">
        <v>296</v>
      </c>
      <c r="J176" s="132" t="s">
        <v>65</v>
      </c>
      <c r="T176" s="1"/>
      <c r="U176" s="1"/>
      <c r="V176" s="2"/>
      <c r="W176" s="2"/>
      <c r="X176" s="2"/>
    </row>
    <row r="177" spans="2:24" x14ac:dyDescent="0.35">
      <c r="B177" s="39">
        <v>41</v>
      </c>
      <c r="C177" s="23">
        <v>1</v>
      </c>
      <c r="D177" s="131" t="s">
        <v>345</v>
      </c>
      <c r="E177" s="132" t="s">
        <v>59</v>
      </c>
      <c r="G177" s="39">
        <v>41</v>
      </c>
      <c r="H177" s="23">
        <v>1</v>
      </c>
      <c r="I177" s="131" t="s">
        <v>297</v>
      </c>
      <c r="J177" s="132" t="s">
        <v>32</v>
      </c>
      <c r="T177" s="1"/>
      <c r="U177" s="1"/>
      <c r="V177" s="2"/>
      <c r="W177" s="2"/>
      <c r="X177" s="2"/>
    </row>
    <row r="178" spans="2:24" x14ac:dyDescent="0.35">
      <c r="B178" s="39">
        <v>42</v>
      </c>
      <c r="C178" s="23">
        <v>1</v>
      </c>
      <c r="D178" s="131" t="s">
        <v>346</v>
      </c>
      <c r="E178" s="132" t="s">
        <v>34</v>
      </c>
      <c r="G178" s="39">
        <v>42</v>
      </c>
      <c r="H178" s="23">
        <v>1</v>
      </c>
      <c r="I178" s="131" t="s">
        <v>298</v>
      </c>
      <c r="J178" s="132" t="s">
        <v>32</v>
      </c>
      <c r="T178" s="1"/>
      <c r="U178" s="1"/>
      <c r="V178" s="2"/>
      <c r="W178" s="2"/>
      <c r="X178" s="2"/>
    </row>
    <row r="179" spans="2:24" x14ac:dyDescent="0.35">
      <c r="B179" s="39">
        <v>43</v>
      </c>
      <c r="C179" s="23">
        <v>1</v>
      </c>
      <c r="D179" s="131" t="s">
        <v>347</v>
      </c>
      <c r="E179" s="132" t="s">
        <v>34</v>
      </c>
      <c r="G179" s="39">
        <v>43</v>
      </c>
      <c r="H179" s="23">
        <v>1</v>
      </c>
      <c r="I179" s="131" t="s">
        <v>299</v>
      </c>
      <c r="J179" s="132" t="s">
        <v>54</v>
      </c>
      <c r="T179" s="1"/>
      <c r="U179" s="1"/>
      <c r="V179" s="2"/>
      <c r="W179" s="2"/>
      <c r="X179" s="2"/>
    </row>
    <row r="180" spans="2:24" x14ac:dyDescent="0.35">
      <c r="B180" s="39">
        <v>44</v>
      </c>
      <c r="C180" s="23">
        <v>1</v>
      </c>
      <c r="D180" s="131" t="s">
        <v>96</v>
      </c>
      <c r="E180" s="132" t="s">
        <v>57</v>
      </c>
      <c r="G180" s="39">
        <v>44</v>
      </c>
      <c r="H180" s="23">
        <v>1</v>
      </c>
      <c r="I180" s="131" t="s">
        <v>300</v>
      </c>
      <c r="J180" s="132" t="s">
        <v>65</v>
      </c>
    </row>
    <row r="181" spans="2:24" x14ac:dyDescent="0.35">
      <c r="B181" s="39">
        <v>45</v>
      </c>
      <c r="C181" s="23">
        <v>1</v>
      </c>
      <c r="D181" s="131" t="s">
        <v>95</v>
      </c>
      <c r="E181" s="132" t="s">
        <v>57</v>
      </c>
      <c r="G181" s="39">
        <v>45</v>
      </c>
      <c r="H181" s="23">
        <v>1</v>
      </c>
      <c r="I181" s="131" t="s">
        <v>301</v>
      </c>
      <c r="J181" s="132" t="s">
        <v>34</v>
      </c>
    </row>
    <row r="182" spans="2:24" x14ac:dyDescent="0.35">
      <c r="B182" s="39">
        <v>46</v>
      </c>
      <c r="C182" s="23">
        <v>1</v>
      </c>
      <c r="D182" s="131" t="s">
        <v>348</v>
      </c>
      <c r="E182" s="132" t="s">
        <v>14</v>
      </c>
      <c r="G182" s="39">
        <v>46</v>
      </c>
      <c r="H182" s="23">
        <v>1</v>
      </c>
      <c r="I182" s="131" t="s">
        <v>302</v>
      </c>
      <c r="J182" s="132" t="s">
        <v>32</v>
      </c>
    </row>
    <row r="183" spans="2:24" x14ac:dyDescent="0.35">
      <c r="B183" s="39">
        <v>47</v>
      </c>
      <c r="C183" s="23">
        <v>1</v>
      </c>
      <c r="D183" s="131" t="s">
        <v>349</v>
      </c>
      <c r="E183" s="132" t="s">
        <v>58</v>
      </c>
      <c r="G183" s="39">
        <v>47</v>
      </c>
      <c r="H183" s="23">
        <v>1</v>
      </c>
      <c r="I183" s="131" t="s">
        <v>303</v>
      </c>
      <c r="J183" s="132" t="s">
        <v>65</v>
      </c>
    </row>
    <row r="184" spans="2:24" x14ac:dyDescent="0.35">
      <c r="B184" s="39">
        <v>48</v>
      </c>
      <c r="C184" s="23">
        <v>1</v>
      </c>
      <c r="D184" s="131" t="s">
        <v>350</v>
      </c>
      <c r="E184" s="132" t="s">
        <v>48</v>
      </c>
      <c r="G184" s="39">
        <v>48</v>
      </c>
      <c r="H184" s="23">
        <v>1</v>
      </c>
      <c r="I184" s="131" t="s">
        <v>304</v>
      </c>
      <c r="J184" s="132" t="s">
        <v>34</v>
      </c>
    </row>
    <row r="185" spans="2:24" x14ac:dyDescent="0.35">
      <c r="B185" s="39">
        <v>49</v>
      </c>
      <c r="C185" s="23">
        <v>1</v>
      </c>
      <c r="D185" s="131" t="s">
        <v>351</v>
      </c>
      <c r="E185" s="132" t="s">
        <v>63</v>
      </c>
      <c r="G185" s="39">
        <v>49</v>
      </c>
      <c r="H185" s="23">
        <v>1</v>
      </c>
      <c r="I185" s="131" t="s">
        <v>305</v>
      </c>
      <c r="J185" s="132" t="s">
        <v>65</v>
      </c>
    </row>
    <row r="186" spans="2:24" x14ac:dyDescent="0.35">
      <c r="B186" s="39">
        <v>50</v>
      </c>
      <c r="C186" s="23">
        <v>1</v>
      </c>
      <c r="D186" s="131" t="s">
        <v>352</v>
      </c>
      <c r="E186" s="132" t="s">
        <v>58</v>
      </c>
      <c r="G186" s="39">
        <v>50</v>
      </c>
      <c r="H186" s="23">
        <v>1</v>
      </c>
      <c r="I186" s="3"/>
      <c r="J186" s="7"/>
    </row>
    <row r="187" spans="2:24" x14ac:dyDescent="0.35">
      <c r="B187" s="39">
        <v>51</v>
      </c>
      <c r="C187" s="23">
        <v>1</v>
      </c>
      <c r="D187" s="131" t="s">
        <v>353</v>
      </c>
      <c r="E187" s="132" t="s">
        <v>59</v>
      </c>
      <c r="G187" s="39">
        <v>51</v>
      </c>
      <c r="H187" s="23">
        <v>1</v>
      </c>
      <c r="I187" s="3"/>
      <c r="J187" s="7"/>
    </row>
    <row r="188" spans="2:24" x14ac:dyDescent="0.35">
      <c r="B188" s="39">
        <v>52</v>
      </c>
      <c r="C188" s="23">
        <v>1</v>
      </c>
      <c r="D188" s="131" t="s">
        <v>354</v>
      </c>
      <c r="E188" s="132" t="s">
        <v>34</v>
      </c>
      <c r="G188" s="39">
        <v>52</v>
      </c>
      <c r="H188" s="23">
        <v>1</v>
      </c>
      <c r="I188" s="3"/>
      <c r="J188" s="7"/>
    </row>
    <row r="189" spans="2:24" x14ac:dyDescent="0.35">
      <c r="B189" s="39">
        <v>53</v>
      </c>
      <c r="C189" s="23">
        <v>1</v>
      </c>
      <c r="D189" s="131" t="s">
        <v>355</v>
      </c>
      <c r="E189" s="132" t="s">
        <v>34</v>
      </c>
      <c r="G189" s="39">
        <v>53</v>
      </c>
      <c r="H189" s="23">
        <v>1</v>
      </c>
      <c r="I189" s="3"/>
      <c r="J189" s="7"/>
    </row>
    <row r="190" spans="2:24" x14ac:dyDescent="0.35">
      <c r="B190" s="39">
        <v>54</v>
      </c>
      <c r="C190" s="23">
        <v>1</v>
      </c>
      <c r="D190" s="131" t="s">
        <v>356</v>
      </c>
      <c r="E190" s="132" t="s">
        <v>58</v>
      </c>
      <c r="G190" s="39">
        <v>54</v>
      </c>
      <c r="H190" s="23">
        <v>1</v>
      </c>
      <c r="I190" s="3"/>
      <c r="J190" s="7"/>
    </row>
    <row r="191" spans="2:24" x14ac:dyDescent="0.35">
      <c r="B191" s="39">
        <v>55</v>
      </c>
      <c r="C191" s="23">
        <v>1</v>
      </c>
      <c r="D191" s="131" t="s">
        <v>357</v>
      </c>
      <c r="E191" s="132" t="s">
        <v>63</v>
      </c>
      <c r="G191" s="39">
        <v>55</v>
      </c>
      <c r="H191" s="23">
        <v>1</v>
      </c>
      <c r="I191" s="3"/>
      <c r="J191" s="7"/>
    </row>
    <row r="192" spans="2:24" x14ac:dyDescent="0.35">
      <c r="B192" s="39">
        <v>56</v>
      </c>
      <c r="C192" s="23">
        <v>1</v>
      </c>
      <c r="D192" s="131" t="s">
        <v>358</v>
      </c>
      <c r="E192" s="132" t="s">
        <v>48</v>
      </c>
      <c r="G192" s="39">
        <v>56</v>
      </c>
      <c r="H192" s="23">
        <v>1</v>
      </c>
      <c r="I192" s="3"/>
      <c r="J192" s="7"/>
    </row>
    <row r="193" spans="2:10" x14ac:dyDescent="0.35">
      <c r="B193" s="39">
        <v>57</v>
      </c>
      <c r="C193" s="23">
        <v>1</v>
      </c>
      <c r="D193" s="131" t="s">
        <v>359</v>
      </c>
      <c r="E193" s="132" t="s">
        <v>48</v>
      </c>
      <c r="G193" s="39">
        <v>57</v>
      </c>
      <c r="H193" s="23">
        <v>1</v>
      </c>
      <c r="I193" s="3"/>
      <c r="J193" s="7"/>
    </row>
    <row r="194" spans="2:10" x14ac:dyDescent="0.35">
      <c r="B194" s="39">
        <v>58</v>
      </c>
      <c r="C194" s="23">
        <v>1</v>
      </c>
      <c r="D194" s="131" t="s">
        <v>360</v>
      </c>
      <c r="E194" s="132" t="s">
        <v>58</v>
      </c>
      <c r="G194" s="39">
        <v>58</v>
      </c>
      <c r="H194" s="23">
        <v>1</v>
      </c>
      <c r="I194" s="3"/>
      <c r="J194" s="7"/>
    </row>
    <row r="195" spans="2:10" x14ac:dyDescent="0.35">
      <c r="B195" s="39">
        <v>59</v>
      </c>
      <c r="C195" s="23">
        <v>1</v>
      </c>
      <c r="D195" s="131" t="s">
        <v>361</v>
      </c>
      <c r="E195" s="132" t="s">
        <v>14</v>
      </c>
      <c r="G195" s="39">
        <v>59</v>
      </c>
      <c r="H195" s="23">
        <v>1</v>
      </c>
      <c r="I195" s="3"/>
      <c r="J195" s="7"/>
    </row>
    <row r="196" spans="2:10" x14ac:dyDescent="0.35">
      <c r="B196" s="39">
        <v>60</v>
      </c>
      <c r="C196" s="23">
        <v>1</v>
      </c>
      <c r="D196" s="131" t="s">
        <v>362</v>
      </c>
      <c r="E196" s="132" t="s">
        <v>14</v>
      </c>
      <c r="G196" s="39">
        <v>60</v>
      </c>
      <c r="H196" s="23">
        <v>1</v>
      </c>
      <c r="I196" s="3"/>
      <c r="J196" s="7"/>
    </row>
    <row r="197" spans="2:10" x14ac:dyDescent="0.35">
      <c r="B197" s="39">
        <v>61</v>
      </c>
      <c r="C197" s="23">
        <v>1</v>
      </c>
      <c r="D197" s="131" t="s">
        <v>363</v>
      </c>
      <c r="E197" s="132" t="s">
        <v>14</v>
      </c>
      <c r="G197" s="39">
        <v>61</v>
      </c>
      <c r="H197" s="23">
        <v>1</v>
      </c>
      <c r="I197" s="3"/>
      <c r="J197" s="7"/>
    </row>
    <row r="198" spans="2:10" x14ac:dyDescent="0.35">
      <c r="B198" s="39">
        <v>62</v>
      </c>
      <c r="C198" s="23">
        <v>1</v>
      </c>
      <c r="D198" s="131" t="s">
        <v>364</v>
      </c>
      <c r="E198" s="132" t="s">
        <v>34</v>
      </c>
      <c r="G198" s="39">
        <v>62</v>
      </c>
      <c r="H198" s="23">
        <v>1</v>
      </c>
      <c r="I198" s="3"/>
      <c r="J198" s="7"/>
    </row>
    <row r="199" spans="2:10" x14ac:dyDescent="0.35">
      <c r="B199" s="39">
        <v>63</v>
      </c>
      <c r="C199" s="23">
        <v>1</v>
      </c>
      <c r="D199" s="131" t="s">
        <v>365</v>
      </c>
      <c r="E199" s="132" t="s">
        <v>55</v>
      </c>
      <c r="G199" s="39">
        <v>63</v>
      </c>
      <c r="H199" s="23">
        <v>1</v>
      </c>
      <c r="I199" s="3"/>
      <c r="J199" s="7"/>
    </row>
    <row r="200" spans="2:10" x14ac:dyDescent="0.35">
      <c r="B200" s="39">
        <v>64</v>
      </c>
      <c r="C200" s="23">
        <v>1</v>
      </c>
      <c r="D200" s="131" t="s">
        <v>366</v>
      </c>
      <c r="E200" s="132" t="s">
        <v>48</v>
      </c>
      <c r="G200" s="39">
        <v>64</v>
      </c>
      <c r="H200" s="23">
        <v>1</v>
      </c>
      <c r="I200" s="3"/>
      <c r="J200" s="7"/>
    </row>
    <row r="201" spans="2:10" x14ac:dyDescent="0.35">
      <c r="B201" s="39">
        <v>65</v>
      </c>
      <c r="C201" s="23">
        <v>1</v>
      </c>
      <c r="D201" s="131" t="s">
        <v>367</v>
      </c>
      <c r="E201" s="132" t="s">
        <v>48</v>
      </c>
      <c r="G201" s="39">
        <v>65</v>
      </c>
      <c r="H201" s="23">
        <v>1</v>
      </c>
      <c r="I201" s="3"/>
      <c r="J201" s="7"/>
    </row>
    <row r="202" spans="2:10" x14ac:dyDescent="0.35">
      <c r="B202" s="39">
        <v>66</v>
      </c>
      <c r="C202" s="23">
        <v>1</v>
      </c>
      <c r="D202" s="131" t="s">
        <v>368</v>
      </c>
      <c r="E202" s="132" t="s">
        <v>14</v>
      </c>
      <c r="G202" s="39">
        <v>66</v>
      </c>
      <c r="H202" s="23">
        <v>1</v>
      </c>
      <c r="I202" s="3"/>
      <c r="J202" s="7"/>
    </row>
    <row r="203" spans="2:10" x14ac:dyDescent="0.35">
      <c r="B203" s="39">
        <v>67</v>
      </c>
      <c r="C203" s="23">
        <v>1</v>
      </c>
      <c r="D203" s="131" t="s">
        <v>369</v>
      </c>
      <c r="E203" s="132" t="s">
        <v>58</v>
      </c>
      <c r="G203" s="39">
        <v>67</v>
      </c>
      <c r="H203" s="23">
        <v>1</v>
      </c>
      <c r="I203" s="3"/>
      <c r="J203" s="7"/>
    </row>
    <row r="204" spans="2:10" x14ac:dyDescent="0.35">
      <c r="B204" s="39">
        <v>68</v>
      </c>
      <c r="C204" s="23">
        <v>1</v>
      </c>
      <c r="D204" s="131" t="s">
        <v>370</v>
      </c>
      <c r="E204" s="132" t="s">
        <v>55</v>
      </c>
      <c r="G204" s="39">
        <v>68</v>
      </c>
      <c r="H204" s="23">
        <v>1</v>
      </c>
      <c r="I204" s="3"/>
      <c r="J204" s="7"/>
    </row>
    <row r="205" spans="2:10" x14ac:dyDescent="0.35">
      <c r="B205" s="39">
        <v>69</v>
      </c>
      <c r="C205" s="23">
        <v>1</v>
      </c>
      <c r="D205" s="131" t="s">
        <v>371</v>
      </c>
      <c r="E205" s="132" t="s">
        <v>59</v>
      </c>
      <c r="G205" s="39">
        <v>69</v>
      </c>
      <c r="H205" s="23">
        <v>1</v>
      </c>
      <c r="I205" s="3"/>
      <c r="J205" s="7"/>
    </row>
    <row r="206" spans="2:10" x14ac:dyDescent="0.35">
      <c r="B206" s="39">
        <v>70</v>
      </c>
      <c r="C206" s="23">
        <v>1</v>
      </c>
      <c r="D206" s="131" t="s">
        <v>372</v>
      </c>
      <c r="E206" s="132" t="s">
        <v>48</v>
      </c>
      <c r="G206" s="39">
        <v>70</v>
      </c>
      <c r="H206" s="23">
        <v>1</v>
      </c>
      <c r="I206" s="3"/>
      <c r="J206" s="7"/>
    </row>
    <row r="207" spans="2:10" x14ac:dyDescent="0.35">
      <c r="B207" s="39">
        <v>71</v>
      </c>
      <c r="C207" s="23">
        <v>1</v>
      </c>
      <c r="D207" s="131" t="s">
        <v>373</v>
      </c>
      <c r="E207" s="132" t="s">
        <v>48</v>
      </c>
      <c r="G207" s="39">
        <v>71</v>
      </c>
      <c r="H207" s="23">
        <v>1</v>
      </c>
      <c r="I207" s="3"/>
      <c r="J207" s="7"/>
    </row>
    <row r="208" spans="2:10" x14ac:dyDescent="0.35">
      <c r="B208" s="39">
        <v>72</v>
      </c>
      <c r="C208" s="23">
        <v>1</v>
      </c>
      <c r="D208" s="131" t="s">
        <v>374</v>
      </c>
      <c r="E208" s="132" t="s">
        <v>59</v>
      </c>
      <c r="G208" s="39">
        <v>72</v>
      </c>
      <c r="H208" s="23">
        <v>1</v>
      </c>
      <c r="I208" s="3"/>
      <c r="J208" s="7"/>
    </row>
    <row r="209" spans="2:10" x14ac:dyDescent="0.35">
      <c r="B209" s="39">
        <v>73</v>
      </c>
      <c r="C209" s="23">
        <v>1</v>
      </c>
      <c r="D209" s="131" t="s">
        <v>375</v>
      </c>
      <c r="E209" s="132" t="s">
        <v>59</v>
      </c>
      <c r="G209" s="39">
        <v>73</v>
      </c>
      <c r="H209" s="23">
        <v>1</v>
      </c>
      <c r="I209" s="3"/>
      <c r="J209" s="7"/>
    </row>
    <row r="210" spans="2:10" x14ac:dyDescent="0.35">
      <c r="B210" s="39">
        <v>74</v>
      </c>
      <c r="C210" s="23">
        <v>1</v>
      </c>
      <c r="D210" s="131" t="s">
        <v>376</v>
      </c>
      <c r="E210" s="132" t="s">
        <v>58</v>
      </c>
      <c r="G210" s="39">
        <v>74</v>
      </c>
      <c r="H210" s="23">
        <v>1</v>
      </c>
      <c r="I210" s="3"/>
      <c r="J210" s="7"/>
    </row>
    <row r="211" spans="2:10" x14ac:dyDescent="0.35">
      <c r="B211" s="39">
        <v>75</v>
      </c>
      <c r="C211" s="23">
        <v>1</v>
      </c>
      <c r="D211" s="131" t="s">
        <v>377</v>
      </c>
      <c r="E211" s="132" t="s">
        <v>34</v>
      </c>
      <c r="G211" s="39">
        <v>75</v>
      </c>
      <c r="H211" s="23">
        <v>1</v>
      </c>
      <c r="I211" s="3"/>
      <c r="J211" s="7"/>
    </row>
    <row r="212" spans="2:10" x14ac:dyDescent="0.35">
      <c r="B212" s="39">
        <v>76</v>
      </c>
      <c r="C212" s="23">
        <v>1</v>
      </c>
      <c r="D212" s="131" t="s">
        <v>378</v>
      </c>
      <c r="E212" s="132" t="s">
        <v>34</v>
      </c>
      <c r="G212" s="39">
        <v>76</v>
      </c>
      <c r="H212" s="23">
        <v>1</v>
      </c>
      <c r="I212" s="3"/>
      <c r="J212" s="7"/>
    </row>
    <row r="213" spans="2:10" x14ac:dyDescent="0.35">
      <c r="B213" s="39">
        <v>77</v>
      </c>
      <c r="C213" s="23">
        <v>1</v>
      </c>
      <c r="D213" s="131" t="s">
        <v>83</v>
      </c>
      <c r="E213" s="132" t="s">
        <v>57</v>
      </c>
      <c r="G213" s="39">
        <v>77</v>
      </c>
      <c r="H213" s="23">
        <v>1</v>
      </c>
      <c r="I213" s="3"/>
      <c r="J213" s="7"/>
    </row>
    <row r="214" spans="2:10" x14ac:dyDescent="0.35">
      <c r="B214" s="39">
        <v>78</v>
      </c>
      <c r="C214" s="23">
        <v>1</v>
      </c>
      <c r="D214" s="131" t="s">
        <v>379</v>
      </c>
      <c r="E214" s="132" t="s">
        <v>58</v>
      </c>
      <c r="G214" s="39">
        <v>78</v>
      </c>
      <c r="H214" s="23">
        <v>1</v>
      </c>
      <c r="I214" s="3"/>
      <c r="J214" s="7"/>
    </row>
    <row r="215" spans="2:10" x14ac:dyDescent="0.35">
      <c r="B215" s="39">
        <v>79</v>
      </c>
      <c r="C215" s="23">
        <v>1</v>
      </c>
      <c r="D215" s="131" t="s">
        <v>380</v>
      </c>
      <c r="E215" s="132" t="s">
        <v>48</v>
      </c>
      <c r="G215" s="39">
        <v>79</v>
      </c>
      <c r="H215" s="23">
        <v>1</v>
      </c>
      <c r="I215" s="3"/>
      <c r="J215" s="7"/>
    </row>
    <row r="216" spans="2:10" x14ac:dyDescent="0.35">
      <c r="B216" s="39">
        <v>80</v>
      </c>
      <c r="C216" s="23">
        <v>1</v>
      </c>
      <c r="D216" s="131" t="s">
        <v>381</v>
      </c>
      <c r="E216" s="132" t="s">
        <v>34</v>
      </c>
      <c r="G216" s="39">
        <v>80</v>
      </c>
      <c r="H216" s="23">
        <v>1</v>
      </c>
      <c r="I216" s="3"/>
      <c r="J216" s="7"/>
    </row>
    <row r="217" spans="2:10" x14ac:dyDescent="0.35">
      <c r="B217" s="39">
        <v>81</v>
      </c>
      <c r="C217" s="23">
        <v>1</v>
      </c>
      <c r="D217" s="131" t="s">
        <v>382</v>
      </c>
      <c r="E217" s="132" t="s">
        <v>55</v>
      </c>
      <c r="G217" s="39">
        <v>81</v>
      </c>
      <c r="H217" s="23">
        <v>1</v>
      </c>
      <c r="I217" s="3"/>
      <c r="J217" s="7"/>
    </row>
    <row r="218" spans="2:10" x14ac:dyDescent="0.35">
      <c r="B218" s="39">
        <v>82</v>
      </c>
      <c r="C218" s="23">
        <v>1</v>
      </c>
      <c r="D218" s="131" t="s">
        <v>383</v>
      </c>
      <c r="E218" s="132" t="s">
        <v>55</v>
      </c>
      <c r="G218" s="39">
        <v>82</v>
      </c>
      <c r="H218" s="23">
        <v>1</v>
      </c>
      <c r="I218" s="3"/>
      <c r="J218" s="7"/>
    </row>
    <row r="219" spans="2:10" x14ac:dyDescent="0.35">
      <c r="B219" s="39">
        <v>83</v>
      </c>
      <c r="C219" s="23">
        <v>1</v>
      </c>
      <c r="D219" s="131" t="s">
        <v>384</v>
      </c>
      <c r="E219" s="132" t="s">
        <v>57</v>
      </c>
      <c r="G219" s="39">
        <v>83</v>
      </c>
      <c r="H219" s="23">
        <v>1</v>
      </c>
      <c r="I219" s="3"/>
      <c r="J219" s="7"/>
    </row>
    <row r="220" spans="2:10" x14ac:dyDescent="0.35">
      <c r="B220" s="39">
        <v>84</v>
      </c>
      <c r="C220" s="23">
        <v>1</v>
      </c>
      <c r="D220" s="131" t="s">
        <v>385</v>
      </c>
      <c r="E220" s="132" t="s">
        <v>57</v>
      </c>
      <c r="G220" s="39">
        <v>84</v>
      </c>
      <c r="H220" s="23">
        <v>1</v>
      </c>
      <c r="I220" s="3"/>
      <c r="J220" s="7"/>
    </row>
    <row r="221" spans="2:10" ht="15" thickBot="1" x14ac:dyDescent="0.4">
      <c r="B221" s="58">
        <v>85</v>
      </c>
      <c r="C221" s="59">
        <v>1</v>
      </c>
      <c r="D221" s="131" t="s">
        <v>386</v>
      </c>
      <c r="E221" s="132" t="s">
        <v>34</v>
      </c>
      <c r="G221" s="40">
        <v>85</v>
      </c>
      <c r="H221" s="24">
        <v>1</v>
      </c>
      <c r="I221" s="8"/>
      <c r="J221" s="9"/>
    </row>
    <row r="222" spans="2:10" x14ac:dyDescent="0.35">
      <c r="B222" s="57">
        <v>86</v>
      </c>
      <c r="C222" s="23">
        <v>1</v>
      </c>
      <c r="D222" s="131" t="s">
        <v>387</v>
      </c>
      <c r="E222" s="132" t="s">
        <v>48</v>
      </c>
      <c r="H222">
        <f>SUM(H132:H184)</f>
        <v>184</v>
      </c>
    </row>
    <row r="223" spans="2:10" x14ac:dyDescent="0.35">
      <c r="B223" s="57">
        <v>87</v>
      </c>
      <c r="C223" s="23">
        <v>1</v>
      </c>
      <c r="D223" s="131" t="s">
        <v>388</v>
      </c>
      <c r="E223" s="132" t="s">
        <v>34</v>
      </c>
    </row>
    <row r="224" spans="2:10" x14ac:dyDescent="0.35">
      <c r="B224" s="57">
        <v>88</v>
      </c>
      <c r="C224" s="60">
        <v>1</v>
      </c>
      <c r="D224" s="131" t="s">
        <v>389</v>
      </c>
      <c r="E224" s="132" t="s">
        <v>34</v>
      </c>
    </row>
    <row r="225" spans="2:5" x14ac:dyDescent="0.35">
      <c r="B225" s="57">
        <v>89</v>
      </c>
      <c r="C225" s="60">
        <v>1</v>
      </c>
      <c r="D225" s="131" t="s">
        <v>390</v>
      </c>
      <c r="E225" s="132" t="s">
        <v>58</v>
      </c>
    </row>
    <row r="226" spans="2:5" x14ac:dyDescent="0.35">
      <c r="B226" s="57">
        <v>90</v>
      </c>
      <c r="C226" s="60">
        <v>1</v>
      </c>
      <c r="D226" s="131" t="s">
        <v>391</v>
      </c>
      <c r="E226" s="132" t="s">
        <v>34</v>
      </c>
    </row>
    <row r="227" spans="2:5" x14ac:dyDescent="0.35">
      <c r="B227" s="57">
        <v>91</v>
      </c>
      <c r="C227" s="60">
        <v>1</v>
      </c>
      <c r="D227" s="131" t="s">
        <v>392</v>
      </c>
      <c r="E227" s="132" t="s">
        <v>58</v>
      </c>
    </row>
    <row r="228" spans="2:5" x14ac:dyDescent="0.35">
      <c r="B228" s="57">
        <v>92</v>
      </c>
      <c r="C228" s="60">
        <v>1</v>
      </c>
      <c r="D228" s="131" t="s">
        <v>393</v>
      </c>
      <c r="E228" s="132" t="s">
        <v>59</v>
      </c>
    </row>
    <row r="229" spans="2:5" x14ac:dyDescent="0.35">
      <c r="B229" s="57">
        <v>93</v>
      </c>
      <c r="C229" s="60">
        <v>1</v>
      </c>
      <c r="D229" s="131" t="s">
        <v>394</v>
      </c>
      <c r="E229" s="132" t="s">
        <v>14</v>
      </c>
    </row>
    <row r="230" spans="2:5" x14ac:dyDescent="0.35">
      <c r="B230" s="57">
        <v>94</v>
      </c>
      <c r="C230" s="60">
        <v>1</v>
      </c>
      <c r="D230" s="131" t="s">
        <v>395</v>
      </c>
      <c r="E230" s="132" t="s">
        <v>63</v>
      </c>
    </row>
    <row r="231" spans="2:5" x14ac:dyDescent="0.35">
      <c r="B231" s="57">
        <v>95</v>
      </c>
      <c r="C231" s="60">
        <v>1</v>
      </c>
      <c r="D231" s="131" t="s">
        <v>396</v>
      </c>
      <c r="E231" s="132" t="s">
        <v>59</v>
      </c>
    </row>
    <row r="232" spans="2:5" x14ac:dyDescent="0.35">
      <c r="B232" s="57">
        <v>96</v>
      </c>
      <c r="C232" s="60">
        <v>1</v>
      </c>
      <c r="D232" s="131" t="s">
        <v>397</v>
      </c>
      <c r="E232" s="132" t="s">
        <v>59</v>
      </c>
    </row>
    <row r="233" spans="2:5" x14ac:dyDescent="0.35">
      <c r="B233" s="57">
        <v>97</v>
      </c>
      <c r="C233" s="60">
        <v>1</v>
      </c>
      <c r="D233" s="131" t="s">
        <v>398</v>
      </c>
      <c r="E233" s="132" t="s">
        <v>59</v>
      </c>
    </row>
    <row r="234" spans="2:5" x14ac:dyDescent="0.35">
      <c r="B234" s="57">
        <v>98</v>
      </c>
      <c r="C234" s="60">
        <v>1</v>
      </c>
      <c r="D234" s="131" t="s">
        <v>399</v>
      </c>
      <c r="E234" s="132" t="s">
        <v>48</v>
      </c>
    </row>
    <row r="235" spans="2:5" x14ac:dyDescent="0.35">
      <c r="B235" s="57">
        <v>99</v>
      </c>
      <c r="C235" s="60">
        <v>1</v>
      </c>
      <c r="D235" s="131" t="s">
        <v>400</v>
      </c>
      <c r="E235" s="132" t="s">
        <v>58</v>
      </c>
    </row>
    <row r="236" spans="2:5" x14ac:dyDescent="0.35">
      <c r="B236" s="57">
        <v>100</v>
      </c>
      <c r="C236" s="60">
        <v>1</v>
      </c>
      <c r="D236" s="131" t="s">
        <v>401</v>
      </c>
      <c r="E236" s="132" t="s">
        <v>14</v>
      </c>
    </row>
    <row r="237" spans="2:5" x14ac:dyDescent="0.35">
      <c r="B237" s="57">
        <v>101</v>
      </c>
      <c r="C237" s="60">
        <v>1</v>
      </c>
      <c r="D237" s="131" t="s">
        <v>402</v>
      </c>
      <c r="E237" s="132" t="s">
        <v>14</v>
      </c>
    </row>
    <row r="238" spans="2:5" x14ac:dyDescent="0.35">
      <c r="B238" s="57">
        <v>102</v>
      </c>
      <c r="C238" s="60">
        <v>1</v>
      </c>
      <c r="D238" s="131" t="s">
        <v>403</v>
      </c>
      <c r="E238" s="132" t="s">
        <v>48</v>
      </c>
    </row>
    <row r="239" spans="2:5" x14ac:dyDescent="0.35">
      <c r="B239" s="57">
        <v>103</v>
      </c>
      <c r="C239" s="60">
        <v>1</v>
      </c>
      <c r="D239" s="3"/>
      <c r="E239" s="7"/>
    </row>
    <row r="240" spans="2:5" x14ac:dyDescent="0.35">
      <c r="B240" s="57">
        <v>104</v>
      </c>
      <c r="C240" s="60">
        <v>1</v>
      </c>
      <c r="D240" s="3"/>
      <c r="E240" s="43"/>
    </row>
    <row r="241" spans="2:5" ht="15" thickBot="1" x14ac:dyDescent="0.4">
      <c r="B241" s="85">
        <v>105</v>
      </c>
      <c r="C241" s="141">
        <v>1</v>
      </c>
      <c r="D241" s="8"/>
      <c r="E241" s="9"/>
    </row>
    <row r="242" spans="2:5" x14ac:dyDescent="0.35">
      <c r="C242">
        <f>SUM(C132:C241)</f>
        <v>204</v>
      </c>
    </row>
  </sheetData>
  <sortState xmlns:xlrd2="http://schemas.microsoft.com/office/spreadsheetml/2017/richdata2" ref="T132:X179">
    <sortCondition ref="X132:X179"/>
  </sortState>
  <mergeCells count="24">
    <mergeCell ref="N130:O130"/>
    <mergeCell ref="P130:Q130"/>
    <mergeCell ref="B1:J1"/>
    <mergeCell ref="B150:E150"/>
    <mergeCell ref="G150:J150"/>
    <mergeCell ref="B4:E4"/>
    <mergeCell ref="G4:J4"/>
    <mergeCell ref="B23:E23"/>
    <mergeCell ref="G23:J23"/>
    <mergeCell ref="B58:E58"/>
    <mergeCell ref="G58:J58"/>
    <mergeCell ref="B130:E130"/>
    <mergeCell ref="G130:J130"/>
    <mergeCell ref="B77:E77"/>
    <mergeCell ref="G77:J77"/>
    <mergeCell ref="B129:E129"/>
    <mergeCell ref="G129:J129"/>
    <mergeCell ref="T3:Z3"/>
    <mergeCell ref="U4:W4"/>
    <mergeCell ref="X4:Z4"/>
    <mergeCell ref="N58:O58"/>
    <mergeCell ref="P58:Q58"/>
    <mergeCell ref="N4:O4"/>
    <mergeCell ref="P4:Q4"/>
  </mergeCells>
  <phoneticPr fontId="7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6"/>
  <sheetViews>
    <sheetView zoomScale="141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N2" sqref="N2"/>
    </sheetView>
  </sheetViews>
  <sheetFormatPr defaultColWidth="10.81640625" defaultRowHeight="15.5" x14ac:dyDescent="0.35"/>
  <cols>
    <col min="1" max="1" width="11.453125" style="13" customWidth="1"/>
    <col min="2" max="2" width="10.1796875" style="13" customWidth="1"/>
    <col min="3" max="3" width="14" style="11" customWidth="1"/>
    <col min="4" max="4" width="10.81640625" style="11" hidden="1" customWidth="1"/>
    <col min="5" max="5" width="18.36328125" style="11" hidden="1" customWidth="1"/>
    <col min="6" max="6" width="23.1796875" style="11" bestFit="1" customWidth="1"/>
    <col min="7" max="7" width="18.36328125" style="11" customWidth="1"/>
    <col min="8" max="8" width="21.81640625" style="16" bestFit="1" customWidth="1"/>
    <col min="9" max="9" width="10.36328125" style="11" hidden="1" customWidth="1"/>
    <col min="10" max="10" width="9.453125" style="16" hidden="1" customWidth="1"/>
    <col min="11" max="11" width="29.36328125" style="11" bestFit="1" customWidth="1"/>
    <col min="12" max="12" width="10.81640625" style="11"/>
    <col min="13" max="13" width="23" style="11" customWidth="1"/>
    <col min="14" max="14" width="13.81640625" style="11" customWidth="1"/>
    <col min="15" max="15" width="11.81640625" style="11" bestFit="1" customWidth="1"/>
    <col min="16" max="16384" width="10.81640625" style="11"/>
  </cols>
  <sheetData>
    <row r="1" spans="1:15" ht="18.5" x14ac:dyDescent="0.45">
      <c r="A1" s="129" t="s">
        <v>50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N1" s="35" t="s">
        <v>51</v>
      </c>
    </row>
    <row r="2" spans="1:15" x14ac:dyDescent="0.35">
      <c r="A2" s="126"/>
      <c r="B2" s="127"/>
      <c r="C2" s="127"/>
      <c r="D2" s="127"/>
      <c r="E2" s="128"/>
      <c r="F2" s="13"/>
      <c r="G2" s="13"/>
      <c r="H2" s="17"/>
      <c r="I2" s="13"/>
      <c r="J2" s="17"/>
    </row>
    <row r="3" spans="1:15" s="14" customFormat="1" ht="35.25" customHeight="1" x14ac:dyDescent="0.35">
      <c r="A3" s="28" t="s">
        <v>42</v>
      </c>
      <c r="B3" s="28" t="s">
        <v>15</v>
      </c>
      <c r="C3" s="20" t="s">
        <v>16</v>
      </c>
      <c r="D3" s="20" t="s">
        <v>18</v>
      </c>
      <c r="E3" s="20" t="s">
        <v>19</v>
      </c>
      <c r="F3" s="20" t="s">
        <v>49</v>
      </c>
      <c r="G3" s="20" t="s">
        <v>43</v>
      </c>
      <c r="H3" s="21" t="s">
        <v>5</v>
      </c>
      <c r="I3" s="19" t="s">
        <v>17</v>
      </c>
      <c r="J3" s="21" t="s">
        <v>35</v>
      </c>
      <c r="K3" s="22" t="s">
        <v>41</v>
      </c>
      <c r="M3" s="15" t="s">
        <v>16</v>
      </c>
      <c r="N3" s="15" t="s">
        <v>20</v>
      </c>
      <c r="O3" s="15" t="s">
        <v>29</v>
      </c>
    </row>
    <row r="4" spans="1:15" x14ac:dyDescent="0.35">
      <c r="A4" s="29"/>
      <c r="B4" s="29"/>
      <c r="C4" s="30"/>
      <c r="D4" s="30"/>
      <c r="E4" s="30"/>
      <c r="F4" s="30"/>
      <c r="G4" s="31"/>
      <c r="H4" s="30"/>
      <c r="I4" s="31"/>
      <c r="J4" s="31"/>
      <c r="K4" s="30"/>
      <c r="M4" s="12" t="s">
        <v>36</v>
      </c>
      <c r="N4" s="12" t="s">
        <v>27</v>
      </c>
      <c r="O4" s="12" t="s">
        <v>38</v>
      </c>
    </row>
    <row r="5" spans="1:15" x14ac:dyDescent="0.35">
      <c r="A5" s="29"/>
      <c r="B5" s="29"/>
      <c r="C5" s="30"/>
      <c r="D5" s="30"/>
      <c r="E5" s="30"/>
      <c r="F5" s="30"/>
      <c r="G5" s="31"/>
      <c r="H5" s="30"/>
      <c r="I5" s="31"/>
      <c r="J5" s="31"/>
      <c r="K5" s="30"/>
      <c r="M5" s="12" t="s">
        <v>37</v>
      </c>
      <c r="N5" s="12" t="s">
        <v>28</v>
      </c>
      <c r="O5" s="12" t="s">
        <v>39</v>
      </c>
    </row>
    <row r="6" spans="1:15" x14ac:dyDescent="0.35">
      <c r="A6" s="29"/>
      <c r="B6" s="29"/>
      <c r="C6" s="30"/>
      <c r="D6" s="30"/>
      <c r="E6" s="30"/>
      <c r="F6" s="30"/>
      <c r="G6" s="31"/>
      <c r="H6" s="30"/>
      <c r="I6" s="31"/>
      <c r="J6" s="31"/>
      <c r="K6" s="30"/>
      <c r="M6" s="12" t="s">
        <v>26</v>
      </c>
      <c r="N6" s="12" t="s">
        <v>22</v>
      </c>
      <c r="O6" s="12" t="s">
        <v>39</v>
      </c>
    </row>
    <row r="7" spans="1:15" x14ac:dyDescent="0.35">
      <c r="A7" s="29"/>
      <c r="B7" s="29"/>
      <c r="C7" s="30"/>
      <c r="D7" s="30"/>
      <c r="E7" s="30"/>
      <c r="F7" s="30"/>
      <c r="G7" s="31"/>
      <c r="H7" s="30"/>
      <c r="I7" s="31"/>
      <c r="J7" s="31"/>
      <c r="K7" s="30"/>
      <c r="M7" s="12" t="s">
        <v>25</v>
      </c>
      <c r="N7" s="12" t="s">
        <v>22</v>
      </c>
      <c r="O7" s="12" t="s">
        <v>40</v>
      </c>
    </row>
    <row r="8" spans="1:15" x14ac:dyDescent="0.35">
      <c r="A8" s="29"/>
      <c r="B8" s="29"/>
      <c r="C8" s="30"/>
      <c r="D8" s="30"/>
      <c r="E8" s="30"/>
      <c r="F8" s="30"/>
      <c r="G8" s="31"/>
      <c r="H8" s="30"/>
      <c r="I8" s="31"/>
      <c r="J8" s="31"/>
      <c r="K8" s="30"/>
    </row>
    <row r="9" spans="1:15" x14ac:dyDescent="0.35">
      <c r="A9" s="29"/>
      <c r="B9" s="29"/>
      <c r="C9" s="30"/>
      <c r="D9" s="30"/>
      <c r="E9" s="30"/>
      <c r="F9" s="30"/>
      <c r="G9" s="31"/>
      <c r="H9" s="30"/>
      <c r="I9" s="31"/>
      <c r="J9" s="31"/>
      <c r="K9" s="30"/>
    </row>
    <row r="10" spans="1:15" x14ac:dyDescent="0.35">
      <c r="A10" s="29"/>
      <c r="B10" s="29"/>
      <c r="C10" s="30"/>
      <c r="D10" s="30"/>
      <c r="E10" s="30"/>
      <c r="F10" s="30"/>
      <c r="G10" s="31"/>
      <c r="H10" s="30"/>
      <c r="I10" s="31"/>
      <c r="J10" s="31"/>
      <c r="K10" s="30"/>
    </row>
    <row r="11" spans="1:15" x14ac:dyDescent="0.35">
      <c r="A11" s="29"/>
      <c r="B11" s="29"/>
      <c r="C11" s="30"/>
      <c r="D11" s="30"/>
      <c r="E11" s="30"/>
      <c r="F11" s="30"/>
      <c r="G11" s="31"/>
      <c r="H11" s="30"/>
      <c r="I11" s="31"/>
      <c r="J11" s="31"/>
      <c r="K11" s="30"/>
    </row>
    <row r="12" spans="1:15" x14ac:dyDescent="0.35">
      <c r="A12" s="29"/>
      <c r="B12" s="29"/>
      <c r="C12" s="30"/>
      <c r="D12" s="30"/>
      <c r="E12" s="30"/>
      <c r="F12" s="30"/>
      <c r="G12" s="31"/>
      <c r="H12" s="30"/>
      <c r="I12" s="31"/>
      <c r="J12" s="31"/>
      <c r="K12" s="30"/>
    </row>
    <row r="13" spans="1:15" x14ac:dyDescent="0.35">
      <c r="A13" s="29"/>
      <c r="B13" s="29"/>
      <c r="C13" s="30"/>
      <c r="D13" s="30"/>
      <c r="E13" s="30"/>
      <c r="F13" s="30"/>
      <c r="G13" s="31"/>
      <c r="H13" s="30"/>
      <c r="I13" s="31"/>
      <c r="J13" s="31"/>
      <c r="K13" s="30"/>
    </row>
    <row r="14" spans="1:15" x14ac:dyDescent="0.35">
      <c r="A14" s="29"/>
      <c r="B14" s="29"/>
      <c r="C14" s="30"/>
      <c r="D14" s="30"/>
      <c r="E14" s="30"/>
      <c r="F14" s="30"/>
      <c r="G14" s="31"/>
      <c r="H14" s="30"/>
      <c r="I14" s="31"/>
      <c r="J14" s="31"/>
      <c r="K14" s="30"/>
    </row>
    <row r="15" spans="1:15" x14ac:dyDescent="0.35">
      <c r="A15" s="29"/>
      <c r="B15" s="29"/>
      <c r="C15" s="30"/>
      <c r="D15" s="30"/>
      <c r="E15" s="30"/>
      <c r="F15" s="30"/>
      <c r="G15" s="31"/>
      <c r="H15" s="30"/>
      <c r="I15" s="31"/>
      <c r="J15" s="31"/>
      <c r="K15" s="30"/>
    </row>
    <row r="16" spans="1:15" x14ac:dyDescent="0.35">
      <c r="A16" s="29"/>
      <c r="B16" s="29"/>
      <c r="C16" s="30"/>
      <c r="D16" s="30"/>
      <c r="E16" s="30"/>
      <c r="F16" s="30"/>
      <c r="G16" s="31"/>
      <c r="H16" s="30"/>
      <c r="I16" s="31"/>
      <c r="J16" s="31"/>
      <c r="K16" s="30"/>
    </row>
    <row r="17" spans="1:11" x14ac:dyDescent="0.35">
      <c r="A17" s="29"/>
      <c r="B17" s="29"/>
      <c r="C17" s="30"/>
      <c r="D17" s="30"/>
      <c r="E17" s="30"/>
      <c r="F17" s="30"/>
      <c r="G17" s="31"/>
      <c r="H17" s="30"/>
      <c r="I17" s="31"/>
      <c r="J17" s="31"/>
      <c r="K17" s="30"/>
    </row>
    <row r="18" spans="1:11" x14ac:dyDescent="0.35">
      <c r="A18" s="29"/>
      <c r="B18" s="29"/>
      <c r="C18" s="30"/>
      <c r="D18" s="30"/>
      <c r="E18" s="30"/>
      <c r="F18" s="30"/>
      <c r="G18" s="31"/>
      <c r="H18" s="30"/>
      <c r="I18" s="31"/>
      <c r="J18" s="31"/>
      <c r="K18" s="30"/>
    </row>
    <row r="19" spans="1:11" x14ac:dyDescent="0.35">
      <c r="A19" s="29"/>
      <c r="B19" s="29"/>
      <c r="C19" s="30"/>
      <c r="D19" s="30"/>
      <c r="E19" s="30"/>
      <c r="F19" s="30"/>
      <c r="G19" s="31"/>
      <c r="H19" s="30"/>
      <c r="I19" s="31"/>
      <c r="J19" s="31"/>
      <c r="K19" s="30"/>
    </row>
    <row r="20" spans="1:11" x14ac:dyDescent="0.35">
      <c r="A20" s="29"/>
      <c r="B20" s="29"/>
      <c r="C20" s="30"/>
      <c r="D20" s="30"/>
      <c r="E20" s="30"/>
      <c r="F20" s="30"/>
      <c r="G20" s="31"/>
      <c r="H20" s="30"/>
      <c r="I20" s="31"/>
      <c r="J20" s="31"/>
      <c r="K20" s="30"/>
    </row>
    <row r="21" spans="1:11" x14ac:dyDescent="0.35">
      <c r="A21" s="29"/>
      <c r="B21" s="29"/>
      <c r="C21" s="30"/>
      <c r="D21" s="30"/>
      <c r="E21" s="30"/>
      <c r="F21" s="30"/>
      <c r="G21" s="31"/>
      <c r="H21" s="30"/>
      <c r="I21" s="31"/>
      <c r="J21" s="31"/>
      <c r="K21" s="30"/>
    </row>
    <row r="22" spans="1:11" x14ac:dyDescent="0.35">
      <c r="A22" s="29"/>
      <c r="B22" s="29"/>
      <c r="C22" s="30"/>
      <c r="D22" s="30"/>
      <c r="E22" s="30"/>
      <c r="F22" s="30"/>
      <c r="G22" s="31"/>
      <c r="H22" s="30"/>
      <c r="I22" s="31"/>
      <c r="J22" s="31"/>
      <c r="K22" s="30"/>
    </row>
    <row r="23" spans="1:11" x14ac:dyDescent="0.35">
      <c r="A23" s="29"/>
      <c r="B23" s="29"/>
      <c r="C23" s="30"/>
      <c r="D23" s="30"/>
      <c r="E23" s="30"/>
      <c r="F23" s="30"/>
      <c r="G23" s="31"/>
      <c r="H23" s="30"/>
      <c r="I23" s="31"/>
      <c r="J23" s="31"/>
      <c r="K23" s="30"/>
    </row>
    <row r="24" spans="1:11" x14ac:dyDescent="0.35">
      <c r="A24" s="29"/>
      <c r="B24" s="29"/>
      <c r="C24" s="30"/>
      <c r="D24" s="30"/>
      <c r="E24" s="30"/>
      <c r="F24" s="30"/>
      <c r="G24" s="31"/>
      <c r="H24" s="30"/>
      <c r="I24" s="31"/>
      <c r="J24" s="31"/>
      <c r="K24" s="30"/>
    </row>
    <row r="25" spans="1:11" x14ac:dyDescent="0.35">
      <c r="A25" s="29"/>
      <c r="B25" s="29"/>
      <c r="C25" s="30"/>
      <c r="D25" s="30"/>
      <c r="E25" s="30"/>
      <c r="F25" s="30"/>
      <c r="G25" s="31"/>
      <c r="H25" s="30"/>
      <c r="I25" s="31"/>
      <c r="J25" s="31"/>
      <c r="K25" s="30"/>
    </row>
    <row r="26" spans="1:11" x14ac:dyDescent="0.35">
      <c r="A26" s="29"/>
      <c r="B26" s="29"/>
      <c r="C26" s="30"/>
      <c r="D26" s="30"/>
      <c r="E26" s="30"/>
      <c r="F26" s="30"/>
      <c r="G26" s="31"/>
      <c r="H26" s="30"/>
      <c r="I26" s="31"/>
      <c r="J26" s="31"/>
      <c r="K26" s="30"/>
    </row>
    <row r="27" spans="1:11" x14ac:dyDescent="0.35">
      <c r="A27" s="29"/>
      <c r="B27" s="29"/>
      <c r="C27" s="30"/>
      <c r="D27" s="30"/>
      <c r="E27" s="30"/>
      <c r="F27" s="30"/>
      <c r="G27" s="31"/>
      <c r="H27" s="30"/>
      <c r="I27" s="31"/>
      <c r="J27" s="31"/>
      <c r="K27" s="30"/>
    </row>
    <row r="28" spans="1:11" x14ac:dyDescent="0.35">
      <c r="A28" s="29"/>
      <c r="B28" s="29"/>
      <c r="C28" s="30"/>
      <c r="D28" s="30"/>
      <c r="E28" s="30"/>
      <c r="F28" s="30"/>
      <c r="G28" s="31"/>
      <c r="H28" s="30"/>
      <c r="I28" s="31"/>
      <c r="J28" s="31"/>
      <c r="K28" s="30"/>
    </row>
    <row r="29" spans="1:11" x14ac:dyDescent="0.35">
      <c r="A29" s="29"/>
      <c r="B29" s="29"/>
      <c r="C29" s="30"/>
      <c r="D29" s="30"/>
      <c r="E29" s="30"/>
      <c r="F29" s="30"/>
      <c r="G29" s="31"/>
      <c r="H29" s="30"/>
      <c r="I29" s="31"/>
      <c r="J29" s="31"/>
      <c r="K29" s="30"/>
    </row>
    <row r="30" spans="1:11" x14ac:dyDescent="0.35">
      <c r="A30" s="29"/>
      <c r="B30" s="29"/>
      <c r="C30" s="30"/>
      <c r="D30" s="30"/>
      <c r="E30" s="30"/>
      <c r="F30" s="30"/>
      <c r="G30" s="31"/>
      <c r="H30" s="30"/>
      <c r="I30" s="31"/>
      <c r="J30" s="31"/>
      <c r="K30" s="30"/>
    </row>
    <row r="31" spans="1:11" x14ac:dyDescent="0.35">
      <c r="A31" s="29"/>
      <c r="B31" s="29"/>
      <c r="C31" s="30"/>
      <c r="D31" s="30"/>
      <c r="E31" s="30"/>
      <c r="F31" s="30"/>
      <c r="G31" s="31"/>
      <c r="H31" s="30"/>
      <c r="I31" s="31"/>
      <c r="J31" s="31"/>
      <c r="K31" s="30"/>
    </row>
    <row r="32" spans="1:11" x14ac:dyDescent="0.35">
      <c r="A32" s="29"/>
      <c r="B32" s="29"/>
      <c r="C32" s="30"/>
      <c r="D32" s="30"/>
      <c r="E32" s="30"/>
      <c r="F32" s="30"/>
      <c r="G32" s="31"/>
      <c r="H32" s="30"/>
      <c r="I32" s="31"/>
      <c r="J32" s="31"/>
      <c r="K32" s="30"/>
    </row>
    <row r="33" spans="1:14" x14ac:dyDescent="0.35">
      <c r="A33" s="29"/>
      <c r="B33" s="29"/>
      <c r="C33" s="30"/>
      <c r="D33" s="30"/>
      <c r="E33" s="30"/>
      <c r="F33" s="30"/>
      <c r="G33" s="31"/>
      <c r="H33" s="30"/>
      <c r="I33" s="31"/>
      <c r="J33" s="31"/>
      <c r="K33" s="30"/>
    </row>
    <row r="34" spans="1:14" x14ac:dyDescent="0.35">
      <c r="A34" s="29"/>
      <c r="B34" s="29"/>
      <c r="C34" s="30"/>
      <c r="D34" s="30"/>
      <c r="E34" s="30"/>
      <c r="F34" s="30"/>
      <c r="G34" s="31"/>
      <c r="H34" s="30"/>
      <c r="I34" s="31"/>
      <c r="J34" s="31"/>
      <c r="K34" s="30"/>
    </row>
    <row r="35" spans="1:14" x14ac:dyDescent="0.35">
      <c r="A35" s="29"/>
      <c r="B35" s="29"/>
      <c r="C35" s="30"/>
      <c r="D35" s="30"/>
      <c r="E35" s="30"/>
      <c r="F35" s="30"/>
      <c r="G35" s="31"/>
      <c r="H35" s="30"/>
      <c r="I35" s="31"/>
      <c r="J35" s="31"/>
      <c r="K35" s="30"/>
    </row>
    <row r="36" spans="1:14" x14ac:dyDescent="0.35">
      <c r="A36" s="29"/>
      <c r="B36" s="29"/>
      <c r="C36" s="30"/>
      <c r="D36" s="30"/>
      <c r="E36" s="30"/>
      <c r="F36" s="30"/>
      <c r="G36" s="31"/>
      <c r="H36" s="30"/>
      <c r="I36" s="31"/>
      <c r="J36" s="31"/>
      <c r="K36" s="30"/>
    </row>
    <row r="37" spans="1:14" x14ac:dyDescent="0.35">
      <c r="A37" s="29"/>
      <c r="B37" s="29"/>
      <c r="C37" s="30"/>
      <c r="D37" s="30"/>
      <c r="E37" s="30"/>
      <c r="F37" s="30"/>
      <c r="G37" s="31"/>
      <c r="H37" s="30"/>
      <c r="I37" s="31"/>
      <c r="J37" s="31"/>
      <c r="K37" s="30"/>
    </row>
    <row r="38" spans="1:14" x14ac:dyDescent="0.35">
      <c r="A38" s="29"/>
      <c r="B38" s="29"/>
      <c r="C38" s="30"/>
      <c r="D38" s="30"/>
      <c r="E38" s="30"/>
      <c r="F38" s="30"/>
      <c r="G38" s="31"/>
      <c r="H38" s="30"/>
      <c r="I38" s="31"/>
      <c r="J38" s="31"/>
      <c r="K38" s="30"/>
    </row>
    <row r="39" spans="1:14" x14ac:dyDescent="0.35">
      <c r="A39" s="29"/>
      <c r="B39" s="29"/>
      <c r="C39" s="30"/>
      <c r="D39" s="30"/>
      <c r="E39" s="30"/>
      <c r="F39" s="30"/>
      <c r="G39" s="31"/>
      <c r="H39" s="30"/>
      <c r="I39" s="31"/>
      <c r="J39" s="31"/>
      <c r="K39" s="30"/>
    </row>
    <row r="40" spans="1:14" x14ac:dyDescent="0.35">
      <c r="A40" s="29"/>
      <c r="B40" s="29"/>
      <c r="C40" s="30"/>
      <c r="D40" s="30"/>
      <c r="E40" s="30"/>
      <c r="F40" s="30"/>
      <c r="G40" s="31"/>
      <c r="H40" s="30"/>
      <c r="I40" s="31"/>
      <c r="J40" s="31"/>
      <c r="K40" s="30"/>
    </row>
    <row r="41" spans="1:14" x14ac:dyDescent="0.35">
      <c r="A41" s="29"/>
      <c r="B41" s="29"/>
      <c r="C41" s="30"/>
      <c r="D41" s="30"/>
      <c r="E41" s="30"/>
      <c r="F41" s="30"/>
      <c r="G41" s="31"/>
      <c r="H41" s="30"/>
      <c r="I41" s="31"/>
      <c r="J41" s="31"/>
      <c r="K41" s="30"/>
    </row>
    <row r="42" spans="1:14" x14ac:dyDescent="0.35">
      <c r="A42" s="29"/>
      <c r="B42" s="29"/>
      <c r="C42" s="30"/>
      <c r="D42" s="30"/>
      <c r="E42" s="30"/>
      <c r="F42" s="30"/>
      <c r="G42" s="31"/>
      <c r="H42" s="30"/>
      <c r="I42" s="31"/>
      <c r="J42" s="31"/>
      <c r="K42" s="30"/>
    </row>
    <row r="43" spans="1:14" x14ac:dyDescent="0.35">
      <c r="A43" s="29"/>
      <c r="B43" s="29"/>
      <c r="C43" s="30"/>
      <c r="D43" s="30"/>
      <c r="E43" s="30"/>
      <c r="F43" s="30"/>
      <c r="G43" s="31"/>
      <c r="H43" s="30"/>
      <c r="I43" s="31"/>
      <c r="J43" s="31"/>
      <c r="K43" s="30"/>
    </row>
    <row r="44" spans="1:14" x14ac:dyDescent="0.35">
      <c r="A44" s="29"/>
      <c r="B44" s="29"/>
      <c r="C44" s="30"/>
      <c r="D44" s="30"/>
      <c r="E44" s="30"/>
      <c r="F44" s="30"/>
      <c r="G44" s="31"/>
      <c r="H44" s="30"/>
      <c r="I44" s="31"/>
      <c r="J44" s="31"/>
      <c r="K44" s="31"/>
      <c r="L44" s="16"/>
      <c r="N44" s="16"/>
    </row>
    <row r="45" spans="1:14" x14ac:dyDescent="0.35">
      <c r="A45" s="29"/>
      <c r="B45" s="29"/>
      <c r="C45" s="30"/>
      <c r="D45" s="30"/>
      <c r="E45" s="30"/>
      <c r="F45" s="30"/>
      <c r="G45" s="31"/>
      <c r="H45" s="30"/>
      <c r="I45" s="31"/>
      <c r="J45" s="31"/>
      <c r="K45" s="30"/>
    </row>
    <row r="46" spans="1:14" x14ac:dyDescent="0.35">
      <c r="A46" s="29"/>
      <c r="B46" s="29"/>
      <c r="C46" s="30"/>
      <c r="D46" s="30"/>
      <c r="E46" s="30"/>
      <c r="F46" s="30"/>
      <c r="G46" s="31"/>
      <c r="H46" s="30"/>
      <c r="I46" s="31"/>
      <c r="J46" s="31"/>
      <c r="K46" s="30"/>
    </row>
    <row r="47" spans="1:14" x14ac:dyDescent="0.35">
      <c r="A47" s="29"/>
      <c r="B47" s="29"/>
      <c r="C47" s="30"/>
      <c r="D47" s="30"/>
      <c r="E47" s="30"/>
      <c r="F47" s="30"/>
      <c r="G47" s="31"/>
      <c r="H47" s="30"/>
      <c r="I47" s="31"/>
      <c r="J47" s="31"/>
      <c r="K47" s="30"/>
    </row>
    <row r="48" spans="1:14" x14ac:dyDescent="0.35">
      <c r="A48" s="29"/>
      <c r="B48" s="29"/>
      <c r="C48" s="30"/>
      <c r="D48" s="30"/>
      <c r="E48" s="30"/>
      <c r="F48" s="30"/>
      <c r="G48" s="31"/>
      <c r="H48" s="30"/>
      <c r="I48" s="31"/>
      <c r="J48" s="31"/>
      <c r="K48" s="30"/>
    </row>
    <row r="49" spans="1:11" x14ac:dyDescent="0.35">
      <c r="A49" s="29"/>
      <c r="B49" s="29"/>
      <c r="C49" s="30"/>
      <c r="D49" s="30"/>
      <c r="E49" s="30"/>
      <c r="F49" s="30"/>
      <c r="G49" s="31"/>
      <c r="H49" s="30"/>
      <c r="I49" s="31"/>
      <c r="J49" s="31"/>
      <c r="K49" s="30"/>
    </row>
    <row r="50" spans="1:11" x14ac:dyDescent="0.35">
      <c r="A50" s="29"/>
      <c r="B50" s="29"/>
      <c r="C50" s="30"/>
      <c r="D50" s="30"/>
      <c r="E50" s="30"/>
      <c r="F50" s="30"/>
      <c r="G50" s="31"/>
      <c r="H50" s="30"/>
      <c r="I50" s="31"/>
      <c r="J50" s="31"/>
      <c r="K50" s="30"/>
    </row>
    <row r="51" spans="1:11" x14ac:dyDescent="0.35">
      <c r="A51" s="29"/>
      <c r="B51" s="29"/>
      <c r="C51" s="30"/>
      <c r="D51" s="30"/>
      <c r="E51" s="30"/>
      <c r="F51" s="30"/>
      <c r="G51" s="31"/>
      <c r="H51" s="30"/>
      <c r="I51" s="31"/>
      <c r="J51" s="31"/>
      <c r="K51" s="30"/>
    </row>
    <row r="52" spans="1:11" x14ac:dyDescent="0.35">
      <c r="A52" s="29"/>
      <c r="B52" s="29"/>
      <c r="C52" s="30"/>
      <c r="D52" s="30"/>
      <c r="E52" s="30"/>
      <c r="F52" s="30"/>
      <c r="G52" s="31"/>
      <c r="H52" s="30"/>
      <c r="I52" s="31"/>
      <c r="J52" s="31"/>
      <c r="K52" s="30"/>
    </row>
    <row r="53" spans="1:11" x14ac:dyDescent="0.35">
      <c r="A53" s="29"/>
      <c r="B53" s="29"/>
      <c r="C53" s="30"/>
      <c r="D53" s="30"/>
      <c r="E53" s="30"/>
      <c r="F53" s="30"/>
      <c r="G53" s="31"/>
      <c r="H53" s="30"/>
      <c r="I53" s="31"/>
      <c r="J53" s="31"/>
      <c r="K53" s="30"/>
    </row>
    <row r="54" spans="1:11" x14ac:dyDescent="0.35">
      <c r="A54" s="29"/>
      <c r="B54" s="29"/>
      <c r="C54" s="30"/>
      <c r="D54" s="30"/>
      <c r="E54" s="30"/>
      <c r="F54" s="30"/>
      <c r="G54" s="31"/>
      <c r="H54" s="30"/>
      <c r="I54" s="31"/>
      <c r="J54" s="31"/>
      <c r="K54" s="30"/>
    </row>
    <row r="55" spans="1:11" x14ac:dyDescent="0.35">
      <c r="A55" s="29"/>
      <c r="B55" s="29"/>
      <c r="C55" s="30"/>
      <c r="D55" s="30"/>
      <c r="E55" s="30"/>
      <c r="F55" s="30"/>
      <c r="G55" s="31"/>
      <c r="H55" s="30"/>
      <c r="I55" s="31"/>
      <c r="J55" s="31"/>
      <c r="K55" s="30"/>
    </row>
    <row r="56" spans="1:11" x14ac:dyDescent="0.35">
      <c r="A56" s="29"/>
      <c r="B56" s="29"/>
      <c r="C56" s="30"/>
      <c r="D56" s="30"/>
      <c r="E56" s="30"/>
      <c r="F56" s="30"/>
      <c r="G56" s="31"/>
      <c r="H56" s="30"/>
      <c r="I56" s="31"/>
      <c r="J56" s="31"/>
      <c r="K56" s="30"/>
    </row>
    <row r="57" spans="1:11" x14ac:dyDescent="0.35">
      <c r="A57" s="29"/>
      <c r="B57" s="29"/>
      <c r="C57" s="30"/>
      <c r="D57" s="30"/>
      <c r="E57" s="30"/>
      <c r="F57" s="30"/>
      <c r="G57" s="31"/>
      <c r="H57" s="30"/>
      <c r="I57" s="31"/>
      <c r="J57" s="31"/>
      <c r="K57" s="30"/>
    </row>
    <row r="58" spans="1:11" x14ac:dyDescent="0.35">
      <c r="A58" s="29"/>
      <c r="B58" s="29"/>
      <c r="C58" s="30"/>
      <c r="D58" s="30"/>
      <c r="E58" s="30"/>
      <c r="F58" s="30"/>
      <c r="G58" s="31"/>
      <c r="H58" s="30"/>
      <c r="I58" s="31"/>
      <c r="J58" s="31"/>
      <c r="K58" s="30"/>
    </row>
    <row r="59" spans="1:11" x14ac:dyDescent="0.35">
      <c r="A59" s="29"/>
      <c r="B59" s="29"/>
      <c r="C59" s="30"/>
      <c r="D59" s="30"/>
      <c r="E59" s="30"/>
      <c r="F59" s="30"/>
      <c r="G59" s="31"/>
      <c r="H59" s="30"/>
      <c r="I59" s="31"/>
      <c r="J59" s="31"/>
      <c r="K59" s="30"/>
    </row>
    <row r="60" spans="1:11" x14ac:dyDescent="0.35">
      <c r="A60" s="29"/>
      <c r="B60" s="29"/>
      <c r="C60" s="30"/>
      <c r="D60" s="30"/>
      <c r="E60" s="30"/>
      <c r="F60" s="30"/>
      <c r="G60" s="31"/>
      <c r="H60" s="30"/>
      <c r="I60" s="31"/>
      <c r="J60" s="31"/>
      <c r="K60" s="30"/>
    </row>
    <row r="61" spans="1:11" x14ac:dyDescent="0.35">
      <c r="A61" s="29"/>
      <c r="B61" s="29"/>
      <c r="C61" s="30"/>
      <c r="D61" s="30"/>
      <c r="E61" s="30"/>
      <c r="F61" s="30"/>
      <c r="G61" s="31"/>
      <c r="H61" s="30"/>
      <c r="I61" s="31"/>
      <c r="J61" s="31"/>
      <c r="K61" s="30"/>
    </row>
    <row r="62" spans="1:11" x14ac:dyDescent="0.35">
      <c r="A62" s="29"/>
      <c r="B62" s="29"/>
      <c r="C62" s="30"/>
      <c r="D62" s="30"/>
      <c r="E62" s="30"/>
      <c r="F62" s="30"/>
      <c r="G62" s="31"/>
      <c r="H62" s="30"/>
      <c r="I62" s="31"/>
      <c r="J62" s="31"/>
      <c r="K62" s="30"/>
    </row>
    <row r="63" spans="1:11" x14ac:dyDescent="0.35">
      <c r="A63" s="29"/>
      <c r="B63" s="29"/>
      <c r="C63" s="30"/>
      <c r="D63" s="30"/>
      <c r="E63" s="30"/>
      <c r="F63" s="30"/>
      <c r="G63" s="31"/>
      <c r="H63" s="30"/>
      <c r="I63" s="31"/>
      <c r="J63" s="31"/>
      <c r="K63" s="30"/>
    </row>
    <row r="64" spans="1:11" x14ac:dyDescent="0.35">
      <c r="A64" s="29"/>
      <c r="B64" s="29"/>
      <c r="C64" s="30"/>
      <c r="D64" s="30"/>
      <c r="E64" s="30"/>
      <c r="F64" s="30"/>
      <c r="G64" s="31"/>
      <c r="H64" s="30"/>
      <c r="I64" s="31"/>
      <c r="J64" s="31"/>
      <c r="K64" s="30"/>
    </row>
    <row r="65" spans="1:13" x14ac:dyDescent="0.35">
      <c r="A65" s="29"/>
      <c r="B65" s="29"/>
      <c r="C65" s="30"/>
      <c r="D65" s="30"/>
      <c r="E65" s="30"/>
      <c r="F65" s="30"/>
      <c r="G65" s="31"/>
      <c r="H65" s="30"/>
      <c r="I65" s="31"/>
      <c r="J65" s="31"/>
      <c r="K65" s="30"/>
    </row>
    <row r="66" spans="1:13" x14ac:dyDescent="0.35">
      <c r="A66" s="29"/>
      <c r="B66" s="29"/>
      <c r="C66" s="30"/>
      <c r="D66" s="30"/>
      <c r="E66" s="30"/>
      <c r="F66" s="30"/>
      <c r="G66" s="31"/>
      <c r="H66" s="30"/>
      <c r="I66" s="31"/>
      <c r="J66" s="31"/>
      <c r="K66" s="30"/>
    </row>
    <row r="67" spans="1:13" x14ac:dyDescent="0.35">
      <c r="A67" s="29"/>
      <c r="B67" s="29"/>
      <c r="C67" s="30"/>
      <c r="D67" s="30"/>
      <c r="E67" s="30"/>
      <c r="F67" s="30"/>
      <c r="G67" s="31"/>
      <c r="H67" s="30"/>
      <c r="I67" s="31"/>
      <c r="J67" s="31"/>
      <c r="K67" s="30"/>
    </row>
    <row r="68" spans="1:13" x14ac:dyDescent="0.35">
      <c r="A68" s="29"/>
      <c r="B68" s="29"/>
      <c r="C68" s="30"/>
      <c r="D68" s="30"/>
      <c r="E68" s="30"/>
      <c r="F68" s="30"/>
      <c r="G68" s="31"/>
      <c r="H68" s="30"/>
      <c r="I68" s="31"/>
      <c r="J68" s="31"/>
      <c r="K68" s="30"/>
    </row>
    <row r="69" spans="1:13" x14ac:dyDescent="0.35">
      <c r="A69" s="29"/>
      <c r="B69" s="29"/>
      <c r="C69" s="30"/>
      <c r="D69" s="30"/>
      <c r="E69" s="30"/>
      <c r="F69" s="30"/>
      <c r="G69" s="31"/>
      <c r="H69" s="30"/>
      <c r="I69" s="31"/>
      <c r="J69" s="31"/>
      <c r="K69" s="30"/>
    </row>
    <row r="70" spans="1:13" x14ac:dyDescent="0.35">
      <c r="A70" s="29"/>
      <c r="B70" s="29"/>
      <c r="C70" s="30"/>
      <c r="D70" s="30"/>
      <c r="E70" s="30"/>
      <c r="F70" s="30"/>
      <c r="G70" s="31"/>
      <c r="H70" s="30"/>
      <c r="I70" s="31"/>
      <c r="J70" s="31"/>
      <c r="K70" s="30"/>
    </row>
    <row r="71" spans="1:13" x14ac:dyDescent="0.35">
      <c r="A71" s="29"/>
      <c r="B71" s="29"/>
      <c r="C71" s="30"/>
      <c r="D71" s="30"/>
      <c r="E71" s="30"/>
      <c r="F71" s="30"/>
      <c r="G71" s="31"/>
      <c r="H71" s="30"/>
      <c r="I71" s="31"/>
      <c r="J71" s="31"/>
      <c r="K71" s="30"/>
    </row>
    <row r="72" spans="1:13" x14ac:dyDescent="0.35">
      <c r="A72" s="29"/>
      <c r="B72" s="29"/>
      <c r="C72" s="30"/>
      <c r="D72" s="30"/>
      <c r="E72" s="30"/>
      <c r="F72" s="30"/>
      <c r="G72" s="31"/>
      <c r="H72" s="30"/>
      <c r="I72" s="31"/>
      <c r="J72" s="31"/>
      <c r="K72" s="30"/>
    </row>
    <row r="73" spans="1:13" x14ac:dyDescent="0.35">
      <c r="A73" s="29"/>
      <c r="B73" s="29"/>
      <c r="C73" s="30"/>
      <c r="D73" s="30"/>
      <c r="E73" s="30"/>
      <c r="F73" s="30"/>
      <c r="G73" s="31"/>
      <c r="H73" s="30"/>
      <c r="I73" s="31"/>
      <c r="J73" s="31"/>
      <c r="K73" s="31"/>
      <c r="L73" s="16"/>
      <c r="M73" s="16"/>
    </row>
    <row r="74" spans="1:13" x14ac:dyDescent="0.35">
      <c r="A74" s="29"/>
      <c r="B74" s="29"/>
      <c r="C74" s="30"/>
      <c r="D74" s="30"/>
      <c r="E74" s="30"/>
      <c r="F74" s="30"/>
      <c r="G74" s="31"/>
      <c r="H74" s="30"/>
      <c r="I74" s="31"/>
      <c r="J74" s="31"/>
      <c r="K74" s="30"/>
    </row>
    <row r="75" spans="1:13" x14ac:dyDescent="0.35">
      <c r="A75" s="29"/>
      <c r="B75" s="29"/>
      <c r="C75" s="30"/>
      <c r="D75" s="30"/>
      <c r="E75" s="30"/>
      <c r="F75" s="30"/>
      <c r="G75" s="31"/>
      <c r="H75" s="30"/>
      <c r="I75" s="31"/>
      <c r="J75" s="31"/>
      <c r="K75" s="30"/>
    </row>
    <row r="76" spans="1:13" x14ac:dyDescent="0.35">
      <c r="A76" s="29"/>
      <c r="B76" s="29"/>
      <c r="C76" s="30"/>
      <c r="D76" s="30"/>
      <c r="E76" s="30"/>
      <c r="F76" s="30"/>
      <c r="G76" s="31"/>
      <c r="H76" s="30"/>
      <c r="I76" s="31"/>
      <c r="J76" s="31"/>
      <c r="K76" s="30"/>
    </row>
    <row r="77" spans="1:13" x14ac:dyDescent="0.35">
      <c r="A77" s="29"/>
      <c r="B77" s="29"/>
      <c r="C77" s="30"/>
      <c r="D77" s="30"/>
      <c r="E77" s="30"/>
      <c r="F77" s="30"/>
      <c r="G77" s="31"/>
      <c r="H77" s="30"/>
      <c r="I77" s="31"/>
      <c r="J77" s="31"/>
      <c r="K77" s="30"/>
    </row>
    <row r="78" spans="1:13" x14ac:dyDescent="0.35">
      <c r="A78" s="29"/>
      <c r="B78" s="29"/>
      <c r="C78" s="30"/>
      <c r="D78" s="30"/>
      <c r="E78" s="30"/>
      <c r="F78" s="30"/>
      <c r="G78" s="31"/>
      <c r="H78" s="30"/>
      <c r="I78" s="31"/>
      <c r="J78" s="31"/>
      <c r="K78" s="30"/>
    </row>
    <row r="79" spans="1:13" x14ac:dyDescent="0.35">
      <c r="A79" s="29"/>
      <c r="B79" s="29"/>
      <c r="C79" s="30"/>
      <c r="D79" s="30"/>
      <c r="E79" s="30"/>
      <c r="F79" s="30"/>
      <c r="G79" s="31"/>
      <c r="H79" s="30"/>
      <c r="I79" s="31"/>
      <c r="J79" s="31"/>
      <c r="K79" s="30"/>
    </row>
    <row r="80" spans="1:13" x14ac:dyDescent="0.35">
      <c r="A80" s="29"/>
      <c r="B80" s="29"/>
      <c r="C80" s="30"/>
      <c r="D80" s="30"/>
      <c r="E80" s="30"/>
      <c r="F80" s="30"/>
      <c r="G80" s="31"/>
      <c r="H80" s="30"/>
      <c r="I80" s="31"/>
      <c r="J80" s="31"/>
      <c r="K80" s="30"/>
    </row>
    <row r="81" spans="1:12" x14ac:dyDescent="0.35">
      <c r="A81" s="29"/>
      <c r="B81" s="29"/>
      <c r="C81" s="30"/>
      <c r="D81" s="30"/>
      <c r="E81" s="30"/>
      <c r="F81" s="30"/>
      <c r="G81" s="31"/>
      <c r="H81" s="30"/>
      <c r="I81" s="31"/>
      <c r="J81" s="31"/>
      <c r="K81" s="30"/>
    </row>
    <row r="82" spans="1:12" x14ac:dyDescent="0.35">
      <c r="A82" s="29"/>
      <c r="B82" s="29"/>
      <c r="C82" s="30"/>
      <c r="D82" s="30"/>
      <c r="E82" s="30"/>
      <c r="F82" s="30"/>
      <c r="G82" s="31"/>
      <c r="H82" s="30"/>
      <c r="I82" s="31"/>
      <c r="J82" s="31"/>
      <c r="K82" s="30"/>
    </row>
    <row r="83" spans="1:12" x14ac:dyDescent="0.35">
      <c r="A83" s="29"/>
      <c r="B83" s="29"/>
      <c r="C83" s="30"/>
      <c r="D83" s="30"/>
      <c r="E83" s="30"/>
      <c r="F83" s="30"/>
      <c r="G83" s="31"/>
      <c r="H83" s="30"/>
      <c r="I83" s="31"/>
      <c r="J83" s="31"/>
      <c r="K83" s="30"/>
    </row>
    <row r="84" spans="1:12" x14ac:dyDescent="0.35">
      <c r="A84" s="29"/>
      <c r="B84" s="29"/>
      <c r="C84" s="30"/>
      <c r="D84" s="30"/>
      <c r="E84" s="30"/>
      <c r="F84" s="30"/>
      <c r="G84" s="31"/>
      <c r="H84" s="30"/>
      <c r="I84" s="31"/>
      <c r="J84" s="31"/>
      <c r="K84" s="30"/>
    </row>
    <row r="85" spans="1:12" x14ac:dyDescent="0.35">
      <c r="A85" s="29"/>
      <c r="B85" s="29"/>
      <c r="C85" s="30"/>
      <c r="D85" s="30"/>
      <c r="E85" s="30"/>
      <c r="F85" s="30"/>
      <c r="G85" s="31"/>
      <c r="H85" s="30"/>
      <c r="I85" s="31"/>
      <c r="J85" s="31"/>
      <c r="K85" s="30"/>
    </row>
    <row r="86" spans="1:12" x14ac:dyDescent="0.35">
      <c r="A86" s="29"/>
      <c r="B86" s="29"/>
      <c r="C86" s="30"/>
      <c r="D86" s="30"/>
      <c r="E86" s="30"/>
      <c r="F86" s="30"/>
      <c r="G86" s="31"/>
      <c r="H86" s="30"/>
      <c r="I86" s="31"/>
      <c r="J86" s="31"/>
      <c r="K86" s="30"/>
    </row>
    <row r="87" spans="1:12" x14ac:dyDescent="0.35">
      <c r="A87" s="29"/>
      <c r="B87" s="29"/>
      <c r="C87" s="30"/>
      <c r="D87" s="30"/>
      <c r="E87" s="30"/>
      <c r="F87" s="30"/>
      <c r="G87" s="31"/>
      <c r="H87" s="30"/>
      <c r="I87" s="31"/>
      <c r="J87" s="31"/>
      <c r="K87" s="30"/>
    </row>
    <row r="88" spans="1:12" x14ac:dyDescent="0.35">
      <c r="A88" s="29"/>
      <c r="B88" s="29"/>
      <c r="C88" s="30"/>
      <c r="D88" s="30"/>
      <c r="E88" s="30"/>
      <c r="F88" s="30"/>
      <c r="G88" s="31"/>
      <c r="H88" s="30"/>
      <c r="I88" s="31"/>
      <c r="J88" s="31"/>
      <c r="K88" s="30"/>
    </row>
    <row r="89" spans="1:12" x14ac:dyDescent="0.35">
      <c r="A89" s="29"/>
      <c r="B89" s="29"/>
      <c r="C89" s="30"/>
      <c r="D89" s="30"/>
      <c r="E89" s="30"/>
      <c r="F89" s="30"/>
      <c r="G89" s="31"/>
      <c r="H89" s="30"/>
      <c r="I89" s="31"/>
      <c r="J89" s="31"/>
      <c r="K89" s="30"/>
    </row>
    <row r="90" spans="1:12" x14ac:dyDescent="0.35">
      <c r="A90" s="29"/>
      <c r="B90" s="29"/>
      <c r="C90" s="30"/>
      <c r="D90" s="30"/>
      <c r="E90" s="30"/>
      <c r="F90" s="30"/>
      <c r="G90" s="31"/>
      <c r="H90" s="30"/>
      <c r="I90" s="31"/>
      <c r="J90" s="31"/>
      <c r="K90" s="30"/>
    </row>
    <row r="91" spans="1:12" x14ac:dyDescent="0.35">
      <c r="A91" s="29"/>
      <c r="B91" s="29"/>
      <c r="C91" s="30"/>
      <c r="D91" s="30"/>
      <c r="E91" s="30"/>
      <c r="F91" s="30"/>
      <c r="G91" s="31"/>
      <c r="H91" s="30"/>
      <c r="I91" s="31"/>
      <c r="J91" s="31"/>
      <c r="K91" s="32"/>
      <c r="L91" s="18"/>
    </row>
    <row r="92" spans="1:12" x14ac:dyDescent="0.35">
      <c r="A92" s="29"/>
      <c r="B92" s="29"/>
      <c r="C92" s="30"/>
      <c r="D92" s="30"/>
      <c r="E92" s="30"/>
      <c r="F92" s="30"/>
      <c r="G92" s="31"/>
      <c r="H92" s="30"/>
      <c r="I92" s="31"/>
      <c r="J92" s="31"/>
      <c r="K92" s="32"/>
      <c r="L92" s="18"/>
    </row>
    <row r="93" spans="1:12" x14ac:dyDescent="0.35">
      <c r="A93" s="29"/>
      <c r="B93" s="29"/>
      <c r="C93" s="30"/>
      <c r="D93" s="30"/>
      <c r="E93" s="30"/>
      <c r="F93" s="30"/>
      <c r="G93" s="31"/>
      <c r="H93" s="30"/>
      <c r="I93" s="31"/>
      <c r="J93" s="31"/>
      <c r="K93" s="30"/>
    </row>
    <row r="94" spans="1:12" x14ac:dyDescent="0.35">
      <c r="A94" s="29"/>
      <c r="B94" s="29"/>
      <c r="C94" s="30"/>
      <c r="D94" s="30"/>
      <c r="E94" s="30"/>
      <c r="F94" s="30"/>
      <c r="G94" s="31"/>
      <c r="H94" s="30"/>
      <c r="I94" s="31"/>
      <c r="J94" s="31"/>
      <c r="K94" s="30"/>
    </row>
    <row r="95" spans="1:12" x14ac:dyDescent="0.35">
      <c r="A95" s="29"/>
      <c r="B95" s="29"/>
      <c r="C95" s="30"/>
      <c r="D95" s="30"/>
      <c r="E95" s="30"/>
      <c r="F95" s="30"/>
      <c r="G95" s="31"/>
      <c r="H95" s="30"/>
      <c r="I95" s="31"/>
      <c r="J95" s="31"/>
      <c r="K95" s="30"/>
    </row>
    <row r="96" spans="1:12" x14ac:dyDescent="0.35">
      <c r="A96" s="29"/>
      <c r="B96" s="29"/>
      <c r="C96" s="30"/>
      <c r="D96" s="30"/>
      <c r="E96" s="30"/>
      <c r="F96" s="30"/>
      <c r="G96" s="31"/>
      <c r="H96" s="30"/>
      <c r="I96" s="31"/>
      <c r="J96" s="31"/>
      <c r="K96" s="30"/>
    </row>
    <row r="97" spans="1:11" x14ac:dyDescent="0.35">
      <c r="A97" s="29"/>
      <c r="B97" s="29"/>
      <c r="C97" s="30"/>
      <c r="D97" s="30"/>
      <c r="E97" s="30"/>
      <c r="F97" s="30"/>
      <c r="G97" s="31"/>
      <c r="H97" s="30"/>
      <c r="I97" s="31"/>
      <c r="J97" s="31"/>
      <c r="K97" s="30"/>
    </row>
    <row r="98" spans="1:11" x14ac:dyDescent="0.35">
      <c r="A98" s="29"/>
      <c r="B98" s="29"/>
      <c r="C98" s="30"/>
      <c r="D98" s="30"/>
      <c r="E98" s="30"/>
      <c r="F98" s="30"/>
      <c r="G98" s="31"/>
      <c r="H98" s="30"/>
      <c r="I98" s="31"/>
      <c r="J98" s="31"/>
      <c r="K98" s="30"/>
    </row>
    <row r="99" spans="1:11" x14ac:dyDescent="0.35">
      <c r="A99" s="29"/>
      <c r="B99" s="29"/>
      <c r="C99" s="30"/>
      <c r="D99" s="30"/>
      <c r="E99" s="30"/>
      <c r="F99" s="30"/>
      <c r="G99" s="31"/>
      <c r="H99" s="30"/>
      <c r="I99" s="31"/>
      <c r="J99" s="31"/>
      <c r="K99" s="30"/>
    </row>
    <row r="100" spans="1:11" x14ac:dyDescent="0.35">
      <c r="A100" s="29"/>
      <c r="B100" s="29"/>
      <c r="C100" s="33"/>
      <c r="D100" s="30"/>
      <c r="E100" s="30"/>
      <c r="F100" s="30"/>
      <c r="G100" s="31"/>
      <c r="H100" s="30"/>
      <c r="I100" s="31"/>
      <c r="J100" s="31"/>
      <c r="K100" s="30"/>
    </row>
    <row r="101" spans="1:11" x14ac:dyDescent="0.35">
      <c r="A101" s="29"/>
      <c r="B101" s="29"/>
      <c r="C101" s="30"/>
      <c r="D101" s="30"/>
      <c r="E101" s="30"/>
      <c r="F101" s="30"/>
      <c r="G101" s="31"/>
      <c r="H101" s="30"/>
      <c r="I101" s="31"/>
      <c r="J101" s="31"/>
      <c r="K101" s="30"/>
    </row>
    <row r="102" spans="1:11" x14ac:dyDescent="0.35">
      <c r="A102" s="29"/>
      <c r="B102" s="29"/>
      <c r="C102" s="33"/>
      <c r="D102" s="30"/>
      <c r="E102" s="30"/>
      <c r="F102" s="30"/>
      <c r="G102" s="31"/>
      <c r="H102" s="30"/>
      <c r="I102" s="31"/>
      <c r="J102" s="31"/>
      <c r="K102" s="30"/>
    </row>
    <row r="103" spans="1:11" x14ac:dyDescent="0.35">
      <c r="A103" s="29"/>
      <c r="B103" s="29"/>
      <c r="C103" s="30"/>
      <c r="D103" s="30"/>
      <c r="E103" s="30"/>
      <c r="F103" s="30"/>
      <c r="G103" s="31"/>
      <c r="H103" s="30"/>
      <c r="I103" s="31"/>
      <c r="J103" s="31"/>
      <c r="K103" s="30"/>
    </row>
    <row r="104" spans="1:11" x14ac:dyDescent="0.35">
      <c r="A104" s="29"/>
      <c r="B104" s="29"/>
      <c r="C104" s="30"/>
      <c r="D104" s="30"/>
      <c r="E104" s="30"/>
      <c r="F104" s="30"/>
      <c r="G104" s="31"/>
      <c r="H104" s="30"/>
      <c r="I104" s="31"/>
      <c r="J104" s="31"/>
      <c r="K104" s="30"/>
    </row>
    <row r="105" spans="1:11" x14ac:dyDescent="0.35">
      <c r="A105" s="29"/>
      <c r="B105" s="29"/>
      <c r="C105" s="30"/>
      <c r="D105" s="30"/>
      <c r="E105" s="30"/>
      <c r="F105" s="30"/>
      <c r="G105" s="31"/>
      <c r="H105" s="30"/>
      <c r="I105" s="31"/>
      <c r="J105" s="31"/>
      <c r="K105" s="30"/>
    </row>
    <row r="106" spans="1:11" x14ac:dyDescent="0.35">
      <c r="A106" s="29"/>
      <c r="B106" s="29"/>
      <c r="C106" s="30"/>
      <c r="D106" s="30"/>
      <c r="E106" s="30"/>
      <c r="F106" s="30"/>
      <c r="G106" s="31"/>
      <c r="H106" s="30"/>
      <c r="I106" s="31"/>
      <c r="J106" s="31"/>
      <c r="K106" s="30"/>
    </row>
    <row r="107" spans="1:11" x14ac:dyDescent="0.35">
      <c r="A107" s="29"/>
      <c r="B107" s="29"/>
      <c r="C107" s="30"/>
      <c r="D107" s="30"/>
      <c r="E107" s="30"/>
      <c r="F107" s="30"/>
      <c r="G107" s="31"/>
      <c r="H107" s="30"/>
      <c r="I107" s="31"/>
      <c r="J107" s="31"/>
      <c r="K107" s="30"/>
    </row>
    <row r="108" spans="1:11" x14ac:dyDescent="0.35">
      <c r="A108" s="29"/>
      <c r="B108" s="29"/>
      <c r="C108" s="30"/>
      <c r="D108" s="30"/>
      <c r="E108" s="30"/>
      <c r="F108" s="30"/>
      <c r="G108" s="31"/>
      <c r="H108" s="30"/>
      <c r="I108" s="31"/>
      <c r="J108" s="31"/>
      <c r="K108" s="30"/>
    </row>
    <row r="109" spans="1:11" x14ac:dyDescent="0.35">
      <c r="A109" s="29"/>
      <c r="B109" s="29"/>
      <c r="C109" s="30"/>
      <c r="D109" s="30"/>
      <c r="E109" s="30"/>
      <c r="F109" s="30"/>
      <c r="G109" s="31"/>
      <c r="H109" s="30"/>
      <c r="I109" s="31"/>
      <c r="J109" s="31"/>
      <c r="K109" s="30"/>
    </row>
    <row r="110" spans="1:11" x14ac:dyDescent="0.35">
      <c r="A110" s="29"/>
      <c r="B110" s="29"/>
      <c r="C110" s="30"/>
      <c r="D110" s="30"/>
      <c r="E110" s="30"/>
      <c r="F110" s="30"/>
      <c r="G110" s="31"/>
      <c r="H110" s="30"/>
      <c r="I110" s="31"/>
      <c r="J110" s="31"/>
      <c r="K110" s="30"/>
    </row>
    <row r="111" spans="1:11" x14ac:dyDescent="0.35">
      <c r="A111" s="29"/>
      <c r="B111" s="29"/>
      <c r="C111" s="30"/>
      <c r="D111" s="30"/>
      <c r="E111" s="30"/>
      <c r="F111" s="30"/>
      <c r="G111" s="31"/>
      <c r="H111" s="30"/>
      <c r="I111" s="31"/>
      <c r="J111" s="31"/>
      <c r="K111" s="30"/>
    </row>
    <row r="112" spans="1:11" x14ac:dyDescent="0.35">
      <c r="A112" s="29"/>
      <c r="B112" s="29"/>
      <c r="C112" s="30"/>
      <c r="D112" s="30"/>
      <c r="E112" s="30"/>
      <c r="F112" s="30"/>
      <c r="G112" s="31"/>
      <c r="H112" s="30"/>
      <c r="I112" s="31"/>
      <c r="J112" s="31"/>
      <c r="K112" s="30"/>
    </row>
    <row r="113" spans="1:13" x14ac:dyDescent="0.35">
      <c r="A113" s="29"/>
      <c r="B113" s="29"/>
      <c r="C113" s="30"/>
      <c r="D113" s="30"/>
      <c r="E113" s="30"/>
      <c r="F113" s="30"/>
      <c r="G113" s="31"/>
      <c r="H113" s="30"/>
      <c r="I113" s="31"/>
      <c r="J113" s="31"/>
      <c r="K113" s="30"/>
    </row>
    <row r="114" spans="1:13" x14ac:dyDescent="0.35">
      <c r="A114" s="29"/>
      <c r="B114" s="29"/>
      <c r="C114" s="30"/>
      <c r="D114" s="30"/>
      <c r="E114" s="30"/>
      <c r="F114" s="30"/>
      <c r="G114" s="31"/>
      <c r="H114" s="30"/>
      <c r="I114" s="31"/>
      <c r="J114" s="31"/>
      <c r="K114" s="30"/>
    </row>
    <row r="115" spans="1:13" x14ac:dyDescent="0.35">
      <c r="A115" s="29"/>
      <c r="B115" s="29"/>
      <c r="C115" s="30"/>
      <c r="D115" s="30"/>
      <c r="E115" s="30"/>
      <c r="F115" s="30"/>
      <c r="G115" s="31"/>
      <c r="H115" s="30"/>
      <c r="I115" s="31"/>
      <c r="J115" s="31"/>
      <c r="K115" s="31"/>
      <c r="L115" s="16"/>
      <c r="M115" s="16"/>
    </row>
    <row r="116" spans="1:13" x14ac:dyDescent="0.35">
      <c r="A116" s="29"/>
      <c r="B116" s="29"/>
      <c r="C116" s="33"/>
      <c r="D116" s="33"/>
      <c r="E116" s="33"/>
      <c r="F116" s="30"/>
      <c r="G116" s="33"/>
      <c r="H116" s="34"/>
      <c r="I116" s="30"/>
      <c r="J116" s="31"/>
      <c r="K116" s="30"/>
    </row>
  </sheetData>
  <autoFilter ref="A3:K3" xr:uid="{00000000-0009-0000-0000-000001000000}">
    <sortState xmlns:xlrd2="http://schemas.microsoft.com/office/spreadsheetml/2017/richdata2" ref="A4:K116">
      <sortCondition ref="A3"/>
    </sortState>
  </autoFilter>
  <sortState xmlns:xlrd2="http://schemas.microsoft.com/office/spreadsheetml/2017/richdata2" ref="A4:K116">
    <sortCondition ref="C4:C116"/>
    <sortCondition ref="G4:G116"/>
  </sortState>
  <mergeCells count="2">
    <mergeCell ref="A2:E2"/>
    <mergeCell ref="A1:K1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AECC-A680-4EF8-8119-A762BC4AF8BA}">
  <dimension ref="A1:I290"/>
  <sheetViews>
    <sheetView topLeftCell="A267" workbookViewId="0">
      <selection activeCell="J151" sqref="J151"/>
    </sheetView>
  </sheetViews>
  <sheetFormatPr defaultRowHeight="14.5" x14ac:dyDescent="0.35"/>
  <cols>
    <col min="6" max="7" width="20.7265625" customWidth="1"/>
    <col min="8" max="8" width="25.26953125" customWidth="1"/>
    <col min="9" max="9" width="8.7265625" style="99"/>
  </cols>
  <sheetData>
    <row r="1" spans="1:9" x14ac:dyDescent="0.35">
      <c r="A1">
        <v>167</v>
      </c>
      <c r="B1" t="s">
        <v>404</v>
      </c>
      <c r="C1" t="s">
        <v>405</v>
      </c>
      <c r="D1" t="s">
        <v>98</v>
      </c>
      <c r="E1" t="s">
        <v>99</v>
      </c>
      <c r="F1" t="str">
        <f>D1&amp;" "&amp;E1</f>
        <v>Amelia Sheriden</v>
      </c>
      <c r="G1" t="s">
        <v>131</v>
      </c>
      <c r="H1" t="s">
        <v>100</v>
      </c>
      <c r="I1" s="99">
        <v>15.48</v>
      </c>
    </row>
    <row r="2" spans="1:9" x14ac:dyDescent="0.35">
      <c r="A2">
        <v>168</v>
      </c>
      <c r="B2" t="s">
        <v>404</v>
      </c>
      <c r="C2" t="s">
        <v>405</v>
      </c>
      <c r="D2" t="s">
        <v>101</v>
      </c>
      <c r="E2" t="s">
        <v>102</v>
      </c>
      <c r="F2" t="str">
        <f t="shared" ref="F2:F65" si="0">D2&amp;" "&amp;E2</f>
        <v>Ava Flint</v>
      </c>
      <c r="G2" t="s">
        <v>132</v>
      </c>
      <c r="H2" t="s">
        <v>65</v>
      </c>
      <c r="I2" s="99">
        <v>15.51</v>
      </c>
    </row>
    <row r="3" spans="1:9" x14ac:dyDescent="0.35">
      <c r="A3">
        <v>171</v>
      </c>
      <c r="B3" t="s">
        <v>404</v>
      </c>
      <c r="C3" t="s">
        <v>405</v>
      </c>
      <c r="D3" t="s">
        <v>103</v>
      </c>
      <c r="E3" t="s">
        <v>104</v>
      </c>
      <c r="F3" t="str">
        <f t="shared" si="0"/>
        <v>Leila Piscioneri</v>
      </c>
      <c r="G3" t="s">
        <v>133</v>
      </c>
      <c r="H3" t="s">
        <v>105</v>
      </c>
      <c r="I3" s="99">
        <v>15.55</v>
      </c>
    </row>
    <row r="4" spans="1:9" x14ac:dyDescent="0.35">
      <c r="A4">
        <v>175</v>
      </c>
      <c r="B4" t="s">
        <v>404</v>
      </c>
      <c r="C4" t="s">
        <v>405</v>
      </c>
      <c r="D4" t="s">
        <v>106</v>
      </c>
      <c r="E4" t="s">
        <v>107</v>
      </c>
      <c r="F4" t="str">
        <f t="shared" si="0"/>
        <v>Sophie P</v>
      </c>
      <c r="G4" t="s">
        <v>134</v>
      </c>
      <c r="H4" t="s">
        <v>100</v>
      </c>
      <c r="I4" s="99">
        <v>16.12</v>
      </c>
    </row>
    <row r="5" spans="1:9" x14ac:dyDescent="0.35">
      <c r="A5">
        <v>180</v>
      </c>
      <c r="B5" t="s">
        <v>404</v>
      </c>
      <c r="C5" t="s">
        <v>405</v>
      </c>
      <c r="D5" t="s">
        <v>108</v>
      </c>
      <c r="E5" t="s">
        <v>109</v>
      </c>
      <c r="F5" t="str">
        <f t="shared" si="0"/>
        <v>Chloe Liptak</v>
      </c>
      <c r="G5" t="s">
        <v>135</v>
      </c>
      <c r="H5" t="s">
        <v>33</v>
      </c>
      <c r="I5" s="99">
        <v>16.329999999999998</v>
      </c>
    </row>
    <row r="6" spans="1:9" x14ac:dyDescent="0.35">
      <c r="A6">
        <v>189</v>
      </c>
      <c r="B6" t="s">
        <v>404</v>
      </c>
      <c r="C6" t="s">
        <v>405</v>
      </c>
      <c r="D6" t="s">
        <v>110</v>
      </c>
      <c r="E6" t="s">
        <v>104</v>
      </c>
      <c r="F6" t="str">
        <f t="shared" si="0"/>
        <v>Violette Piscioneri</v>
      </c>
      <c r="G6" t="s">
        <v>136</v>
      </c>
      <c r="H6" t="s">
        <v>105</v>
      </c>
      <c r="I6" s="99">
        <v>17.079999999999998</v>
      </c>
    </row>
    <row r="7" spans="1:9" x14ac:dyDescent="0.35">
      <c r="A7">
        <v>195</v>
      </c>
      <c r="B7" t="s">
        <v>404</v>
      </c>
      <c r="C7" t="s">
        <v>405</v>
      </c>
      <c r="D7" t="s">
        <v>111</v>
      </c>
      <c r="E7" t="s">
        <v>112</v>
      </c>
      <c r="F7" t="str">
        <f t="shared" si="0"/>
        <v>Hayley Redman</v>
      </c>
      <c r="G7" t="s">
        <v>137</v>
      </c>
      <c r="H7" t="s">
        <v>60</v>
      </c>
      <c r="I7" s="99">
        <v>17.329999999999998</v>
      </c>
    </row>
    <row r="8" spans="1:9" x14ac:dyDescent="0.35">
      <c r="A8">
        <v>196</v>
      </c>
      <c r="B8" t="s">
        <v>404</v>
      </c>
      <c r="C8" t="s">
        <v>405</v>
      </c>
      <c r="D8" t="s">
        <v>113</v>
      </c>
      <c r="E8" t="s">
        <v>114</v>
      </c>
      <c r="F8" t="str">
        <f t="shared" si="0"/>
        <v>Kyra Shah</v>
      </c>
      <c r="G8" t="s">
        <v>138</v>
      </c>
      <c r="H8" t="s">
        <v>65</v>
      </c>
      <c r="I8" s="99">
        <v>17.36</v>
      </c>
    </row>
    <row r="9" spans="1:9" x14ac:dyDescent="0.35">
      <c r="A9">
        <v>197</v>
      </c>
      <c r="B9" t="s">
        <v>404</v>
      </c>
      <c r="C9" t="s">
        <v>405</v>
      </c>
      <c r="D9" t="s">
        <v>115</v>
      </c>
      <c r="E9" t="s">
        <v>116</v>
      </c>
      <c r="F9" t="str">
        <f t="shared" si="0"/>
        <v>Holly Knights</v>
      </c>
      <c r="G9" t="s">
        <v>139</v>
      </c>
      <c r="H9" t="s">
        <v>60</v>
      </c>
      <c r="I9" s="99">
        <v>17.399999999999999</v>
      </c>
    </row>
    <row r="10" spans="1:9" x14ac:dyDescent="0.35">
      <c r="A10">
        <v>198</v>
      </c>
      <c r="B10" t="s">
        <v>404</v>
      </c>
      <c r="C10" t="s">
        <v>405</v>
      </c>
      <c r="D10" t="s">
        <v>117</v>
      </c>
      <c r="E10" t="s">
        <v>118</v>
      </c>
      <c r="F10" t="str">
        <f t="shared" si="0"/>
        <v>M George</v>
      </c>
      <c r="G10" t="s">
        <v>92</v>
      </c>
      <c r="H10" t="s">
        <v>66</v>
      </c>
      <c r="I10" s="99">
        <v>17.41</v>
      </c>
    </row>
    <row r="11" spans="1:9" x14ac:dyDescent="0.35">
      <c r="A11">
        <v>204</v>
      </c>
      <c r="B11" t="s">
        <v>404</v>
      </c>
      <c r="C11" t="s">
        <v>405</v>
      </c>
      <c r="D11" t="s">
        <v>119</v>
      </c>
      <c r="E11" t="s">
        <v>120</v>
      </c>
      <c r="F11" t="str">
        <f t="shared" si="0"/>
        <v>Ellouise Dodd</v>
      </c>
      <c r="G11" t="s">
        <v>140</v>
      </c>
      <c r="H11" t="s">
        <v>48</v>
      </c>
      <c r="I11" s="99">
        <v>17.54</v>
      </c>
    </row>
    <row r="12" spans="1:9" x14ac:dyDescent="0.35">
      <c r="A12">
        <v>205</v>
      </c>
      <c r="B12" t="s">
        <v>404</v>
      </c>
      <c r="C12" t="s">
        <v>405</v>
      </c>
      <c r="D12" t="s">
        <v>121</v>
      </c>
      <c r="E12" t="s">
        <v>122</v>
      </c>
      <c r="F12" t="str">
        <f t="shared" si="0"/>
        <v>Eliza Rolls</v>
      </c>
      <c r="G12" t="s">
        <v>141</v>
      </c>
      <c r="H12" t="s">
        <v>60</v>
      </c>
      <c r="I12" s="99">
        <v>18.18</v>
      </c>
    </row>
    <row r="13" spans="1:9" x14ac:dyDescent="0.35">
      <c r="A13">
        <v>208</v>
      </c>
      <c r="B13" t="s">
        <v>404</v>
      </c>
      <c r="C13" t="s">
        <v>405</v>
      </c>
      <c r="D13" t="s">
        <v>123</v>
      </c>
      <c r="E13" t="s">
        <v>124</v>
      </c>
      <c r="F13" t="str">
        <f t="shared" si="0"/>
        <v>Eadie Milne</v>
      </c>
      <c r="G13" t="s">
        <v>142</v>
      </c>
      <c r="H13" t="s">
        <v>105</v>
      </c>
      <c r="I13" s="99">
        <v>18.28</v>
      </c>
    </row>
    <row r="14" spans="1:9" x14ac:dyDescent="0.35">
      <c r="A14">
        <v>215</v>
      </c>
      <c r="B14" t="s">
        <v>404</v>
      </c>
      <c r="C14" t="s">
        <v>405</v>
      </c>
      <c r="D14" t="s">
        <v>125</v>
      </c>
      <c r="E14" t="s">
        <v>126</v>
      </c>
      <c r="F14" t="str">
        <f t="shared" si="0"/>
        <v>Lucy D</v>
      </c>
      <c r="G14" t="s">
        <v>143</v>
      </c>
      <c r="H14" t="s">
        <v>100</v>
      </c>
      <c r="I14" s="99">
        <v>18.45</v>
      </c>
    </row>
    <row r="15" spans="1:9" x14ac:dyDescent="0.35">
      <c r="A15">
        <v>217</v>
      </c>
      <c r="B15" t="s">
        <v>404</v>
      </c>
      <c r="C15" t="s">
        <v>405</v>
      </c>
      <c r="D15" t="s">
        <v>127</v>
      </c>
      <c r="E15" t="s">
        <v>128</v>
      </c>
      <c r="F15" t="str">
        <f t="shared" si="0"/>
        <v>Stella Scheepers</v>
      </c>
      <c r="G15" t="s">
        <v>144</v>
      </c>
      <c r="H15" t="s">
        <v>54</v>
      </c>
      <c r="I15" s="99">
        <v>18.579999999999998</v>
      </c>
    </row>
    <row r="16" spans="1:9" x14ac:dyDescent="0.35">
      <c r="A16">
        <v>219</v>
      </c>
      <c r="B16" t="s">
        <v>404</v>
      </c>
      <c r="C16" t="s">
        <v>405</v>
      </c>
      <c r="D16" t="s">
        <v>129</v>
      </c>
      <c r="E16" t="s">
        <v>130</v>
      </c>
      <c r="F16" t="str">
        <f t="shared" si="0"/>
        <v>Charlotte Daunt-Smith</v>
      </c>
      <c r="G16" t="s">
        <v>145</v>
      </c>
      <c r="H16" t="s">
        <v>64</v>
      </c>
      <c r="I16" s="99">
        <v>19.02</v>
      </c>
    </row>
    <row r="17" spans="1:9" x14ac:dyDescent="0.35">
      <c r="A17">
        <v>221</v>
      </c>
      <c r="B17" t="s">
        <v>404</v>
      </c>
      <c r="C17" t="s">
        <v>405</v>
      </c>
      <c r="D17" t="s">
        <v>406</v>
      </c>
      <c r="E17" t="s">
        <v>117</v>
      </c>
      <c r="F17" t="str">
        <f t="shared" si="0"/>
        <v>Kayla M</v>
      </c>
      <c r="G17" t="s">
        <v>146</v>
      </c>
      <c r="H17" t="s">
        <v>100</v>
      </c>
      <c r="I17" s="99">
        <v>19.14</v>
      </c>
    </row>
    <row r="18" spans="1:9" x14ac:dyDescent="0.35">
      <c r="A18">
        <v>226</v>
      </c>
      <c r="B18" t="s">
        <v>404</v>
      </c>
      <c r="C18" t="s">
        <v>405</v>
      </c>
      <c r="D18" t="s">
        <v>407</v>
      </c>
      <c r="E18" t="s">
        <v>408</v>
      </c>
      <c r="F18" t="str">
        <f t="shared" si="0"/>
        <v>Ellie Bass</v>
      </c>
      <c r="G18" t="s">
        <v>147</v>
      </c>
      <c r="H18" t="s">
        <v>64</v>
      </c>
      <c r="I18" s="99">
        <v>19.57</v>
      </c>
    </row>
    <row r="19" spans="1:9" x14ac:dyDescent="0.35">
      <c r="A19">
        <v>227</v>
      </c>
      <c r="B19" t="s">
        <v>404</v>
      </c>
      <c r="C19" t="s">
        <v>405</v>
      </c>
      <c r="D19" t="s">
        <v>409</v>
      </c>
      <c r="E19" t="s">
        <v>410</v>
      </c>
      <c r="F19" t="str">
        <f t="shared" si="0"/>
        <v>Isabel  Kimber</v>
      </c>
      <c r="G19" t="s">
        <v>148</v>
      </c>
      <c r="H19" t="s">
        <v>33</v>
      </c>
      <c r="I19" s="99">
        <v>20.059999999999999</v>
      </c>
    </row>
    <row r="20" spans="1:9" x14ac:dyDescent="0.35">
      <c r="A20">
        <v>228</v>
      </c>
      <c r="B20" t="s">
        <v>404</v>
      </c>
      <c r="C20" t="s">
        <v>405</v>
      </c>
      <c r="D20" t="s">
        <v>411</v>
      </c>
      <c r="E20" t="s">
        <v>412</v>
      </c>
      <c r="F20" t="str">
        <f t="shared" si="0"/>
        <v>Mia Gordon</v>
      </c>
      <c r="G20" t="s">
        <v>149</v>
      </c>
      <c r="H20" t="s">
        <v>65</v>
      </c>
      <c r="I20" s="99">
        <v>20.07</v>
      </c>
    </row>
    <row r="21" spans="1:9" x14ac:dyDescent="0.35">
      <c r="A21">
        <v>230</v>
      </c>
      <c r="B21" t="s">
        <v>404</v>
      </c>
      <c r="C21" t="s">
        <v>405</v>
      </c>
      <c r="D21" t="s">
        <v>413</v>
      </c>
      <c r="E21" t="s">
        <v>414</v>
      </c>
      <c r="F21" t="str">
        <f t="shared" si="0"/>
        <v>Olivia  Perry</v>
      </c>
      <c r="G21" t="s">
        <v>150</v>
      </c>
      <c r="H21" t="s">
        <v>105</v>
      </c>
      <c r="I21" s="99">
        <v>20.13</v>
      </c>
    </row>
    <row r="22" spans="1:9" x14ac:dyDescent="0.35">
      <c r="A22">
        <v>231</v>
      </c>
      <c r="B22" t="s">
        <v>404</v>
      </c>
      <c r="C22" t="s">
        <v>405</v>
      </c>
      <c r="D22" t="s">
        <v>415</v>
      </c>
      <c r="E22" t="s">
        <v>416</v>
      </c>
      <c r="F22" t="str">
        <f t="shared" si="0"/>
        <v>Vivienne McNamara</v>
      </c>
      <c r="G22" t="s">
        <v>151</v>
      </c>
      <c r="H22" t="s">
        <v>64</v>
      </c>
      <c r="I22" s="99">
        <v>20.149999999999999</v>
      </c>
    </row>
    <row r="23" spans="1:9" x14ac:dyDescent="0.35">
      <c r="A23">
        <v>232</v>
      </c>
      <c r="B23" t="s">
        <v>404</v>
      </c>
      <c r="C23" t="s">
        <v>405</v>
      </c>
      <c r="D23" t="s">
        <v>417</v>
      </c>
      <c r="E23" t="s">
        <v>418</v>
      </c>
      <c r="F23" t="str">
        <f t="shared" si="0"/>
        <v>Lily Costoglou</v>
      </c>
      <c r="G23" t="s">
        <v>152</v>
      </c>
      <c r="H23" t="s">
        <v>65</v>
      </c>
      <c r="I23" s="99">
        <v>20.170000000000002</v>
      </c>
    </row>
    <row r="24" spans="1:9" x14ac:dyDescent="0.35">
      <c r="A24">
        <v>233</v>
      </c>
      <c r="B24" t="s">
        <v>404</v>
      </c>
      <c r="C24" t="s">
        <v>405</v>
      </c>
      <c r="D24" t="s">
        <v>419</v>
      </c>
      <c r="E24" t="s">
        <v>420</v>
      </c>
      <c r="F24" t="str">
        <f t="shared" si="0"/>
        <v>Auriela Tan</v>
      </c>
      <c r="G24" t="s">
        <v>153</v>
      </c>
      <c r="H24" t="s">
        <v>100</v>
      </c>
      <c r="I24" s="99">
        <v>20.2</v>
      </c>
    </row>
    <row r="25" spans="1:9" x14ac:dyDescent="0.35">
      <c r="A25">
        <v>236</v>
      </c>
      <c r="B25" t="s">
        <v>404</v>
      </c>
      <c r="C25" t="s">
        <v>405</v>
      </c>
      <c r="D25" t="s">
        <v>421</v>
      </c>
      <c r="E25" t="s">
        <v>422</v>
      </c>
      <c r="F25" t="str">
        <f t="shared" si="0"/>
        <v>Hannah Bruse</v>
      </c>
      <c r="G25" t="s">
        <v>154</v>
      </c>
      <c r="H25" t="s">
        <v>23</v>
      </c>
      <c r="I25" s="99">
        <v>20.239999999999998</v>
      </c>
    </row>
    <row r="26" spans="1:9" x14ac:dyDescent="0.35">
      <c r="A26">
        <v>237</v>
      </c>
      <c r="B26" t="s">
        <v>404</v>
      </c>
      <c r="C26" t="s">
        <v>405</v>
      </c>
      <c r="D26" t="s">
        <v>423</v>
      </c>
      <c r="E26" t="s">
        <v>424</v>
      </c>
      <c r="F26" t="str">
        <f t="shared" si="0"/>
        <v>Lilah Horsell</v>
      </c>
      <c r="G26" t="s">
        <v>155</v>
      </c>
      <c r="H26" t="s">
        <v>23</v>
      </c>
      <c r="I26" s="99">
        <v>20.3</v>
      </c>
    </row>
    <row r="27" spans="1:9" x14ac:dyDescent="0.35">
      <c r="A27">
        <v>240</v>
      </c>
      <c r="B27" t="s">
        <v>404</v>
      </c>
      <c r="C27" t="s">
        <v>405</v>
      </c>
      <c r="D27" t="s">
        <v>129</v>
      </c>
      <c r="E27" t="s">
        <v>425</v>
      </c>
      <c r="F27" t="str">
        <f t="shared" si="0"/>
        <v>Charlotte Dibb</v>
      </c>
      <c r="G27" t="s">
        <v>156</v>
      </c>
      <c r="H27" t="s">
        <v>100</v>
      </c>
      <c r="I27" s="99">
        <v>20.37</v>
      </c>
    </row>
    <row r="28" spans="1:9" x14ac:dyDescent="0.35">
      <c r="A28">
        <v>241</v>
      </c>
      <c r="B28" t="s">
        <v>404</v>
      </c>
      <c r="C28" t="s">
        <v>405</v>
      </c>
      <c r="D28" t="s">
        <v>426</v>
      </c>
      <c r="E28" t="s">
        <v>427</v>
      </c>
      <c r="F28" t="str">
        <f t="shared" si="0"/>
        <v>Sofia Pozza</v>
      </c>
      <c r="G28" t="s">
        <v>157</v>
      </c>
      <c r="H28" t="s">
        <v>105</v>
      </c>
      <c r="I28" s="99">
        <v>20.399999999999999</v>
      </c>
    </row>
    <row r="29" spans="1:9" x14ac:dyDescent="0.35">
      <c r="A29">
        <v>243</v>
      </c>
      <c r="B29" t="s">
        <v>404</v>
      </c>
      <c r="C29" t="s">
        <v>405</v>
      </c>
      <c r="D29" t="s">
        <v>428</v>
      </c>
      <c r="E29" t="s">
        <v>429</v>
      </c>
      <c r="F29" t="str">
        <f t="shared" si="0"/>
        <v>Lily  C</v>
      </c>
      <c r="G29" t="s">
        <v>158</v>
      </c>
      <c r="H29" t="s">
        <v>100</v>
      </c>
      <c r="I29" s="99">
        <v>20.440000000000001</v>
      </c>
    </row>
    <row r="30" spans="1:9" x14ac:dyDescent="0.35">
      <c r="A30">
        <v>245</v>
      </c>
      <c r="B30" t="s">
        <v>404</v>
      </c>
      <c r="C30" t="s">
        <v>405</v>
      </c>
      <c r="D30" t="s">
        <v>430</v>
      </c>
      <c r="E30" t="s">
        <v>126</v>
      </c>
      <c r="F30" t="str">
        <f t="shared" si="0"/>
        <v>Lulu D</v>
      </c>
      <c r="G30" t="s">
        <v>159</v>
      </c>
      <c r="H30" t="s">
        <v>100</v>
      </c>
      <c r="I30" s="99">
        <v>20.48</v>
      </c>
    </row>
    <row r="31" spans="1:9" x14ac:dyDescent="0.35">
      <c r="A31">
        <v>246</v>
      </c>
      <c r="B31" t="s">
        <v>404</v>
      </c>
      <c r="C31" t="s">
        <v>405</v>
      </c>
      <c r="D31" t="s">
        <v>431</v>
      </c>
      <c r="E31" t="s">
        <v>432</v>
      </c>
      <c r="F31" t="str">
        <f t="shared" si="0"/>
        <v>Lillian Muller Junquiera</v>
      </c>
      <c r="G31" t="s">
        <v>160</v>
      </c>
      <c r="H31" t="s">
        <v>105</v>
      </c>
      <c r="I31" s="99">
        <v>20.52</v>
      </c>
    </row>
    <row r="32" spans="1:9" x14ac:dyDescent="0.35">
      <c r="A32">
        <v>247</v>
      </c>
      <c r="B32" t="s">
        <v>404</v>
      </c>
      <c r="C32" t="s">
        <v>405</v>
      </c>
      <c r="D32" t="s">
        <v>433</v>
      </c>
      <c r="E32" t="s">
        <v>434</v>
      </c>
      <c r="F32" t="str">
        <f t="shared" si="0"/>
        <v>Laurel Yang</v>
      </c>
      <c r="G32" t="s">
        <v>161</v>
      </c>
      <c r="H32" t="s">
        <v>105</v>
      </c>
      <c r="I32" s="99">
        <v>20.53</v>
      </c>
    </row>
    <row r="33" spans="1:9" x14ac:dyDescent="0.35">
      <c r="A33">
        <v>250</v>
      </c>
      <c r="B33" t="s">
        <v>404</v>
      </c>
      <c r="C33" t="s">
        <v>405</v>
      </c>
      <c r="D33" t="s">
        <v>435</v>
      </c>
      <c r="E33" t="s">
        <v>436</v>
      </c>
      <c r="F33" t="str">
        <f t="shared" si="0"/>
        <v>Piper  Maczohan</v>
      </c>
      <c r="G33" t="s">
        <v>162</v>
      </c>
      <c r="H33" t="s">
        <v>105</v>
      </c>
      <c r="I33" s="99">
        <v>21.12</v>
      </c>
    </row>
    <row r="34" spans="1:9" x14ac:dyDescent="0.35">
      <c r="A34">
        <v>260</v>
      </c>
      <c r="B34" t="s">
        <v>404</v>
      </c>
      <c r="C34" t="s">
        <v>405</v>
      </c>
      <c r="D34" t="s">
        <v>125</v>
      </c>
      <c r="E34" t="s">
        <v>437</v>
      </c>
      <c r="F34" t="str">
        <f t="shared" si="0"/>
        <v>Lucy H</v>
      </c>
      <c r="G34" t="s">
        <v>163</v>
      </c>
      <c r="H34" t="s">
        <v>100</v>
      </c>
      <c r="I34" s="99">
        <v>22.2</v>
      </c>
    </row>
    <row r="35" spans="1:9" x14ac:dyDescent="0.35">
      <c r="A35">
        <v>262</v>
      </c>
      <c r="B35" t="s">
        <v>404</v>
      </c>
      <c r="C35" t="s">
        <v>405</v>
      </c>
      <c r="D35" t="s">
        <v>438</v>
      </c>
      <c r="E35" t="s">
        <v>439</v>
      </c>
      <c r="F35" t="str">
        <f t="shared" si="0"/>
        <v>Winter Burns</v>
      </c>
      <c r="G35" t="s">
        <v>164</v>
      </c>
      <c r="H35" t="s">
        <v>65</v>
      </c>
      <c r="I35" s="99">
        <v>22.21</v>
      </c>
    </row>
    <row r="36" spans="1:9" x14ac:dyDescent="0.35">
      <c r="A36">
        <v>264</v>
      </c>
      <c r="B36" t="s">
        <v>404</v>
      </c>
      <c r="C36" t="s">
        <v>405</v>
      </c>
      <c r="D36" t="s">
        <v>440</v>
      </c>
      <c r="E36" t="s">
        <v>441</v>
      </c>
      <c r="F36" t="str">
        <f t="shared" si="0"/>
        <v>Mikaela Crescitelli</v>
      </c>
      <c r="G36" t="s">
        <v>165</v>
      </c>
      <c r="H36" t="s">
        <v>105</v>
      </c>
      <c r="I36" s="99">
        <v>22.3</v>
      </c>
    </row>
    <row r="37" spans="1:9" x14ac:dyDescent="0.35">
      <c r="A37">
        <v>266</v>
      </c>
      <c r="B37" t="s">
        <v>404</v>
      </c>
      <c r="C37" t="s">
        <v>405</v>
      </c>
      <c r="D37" t="s">
        <v>442</v>
      </c>
      <c r="E37" t="s">
        <v>443</v>
      </c>
      <c r="F37" t="str">
        <f t="shared" si="0"/>
        <v>K Tran</v>
      </c>
      <c r="G37" t="s">
        <v>166</v>
      </c>
      <c r="H37" t="s">
        <v>65</v>
      </c>
      <c r="I37" s="99">
        <v>22.35</v>
      </c>
    </row>
    <row r="38" spans="1:9" x14ac:dyDescent="0.35">
      <c r="A38">
        <v>269</v>
      </c>
      <c r="B38" t="s">
        <v>404</v>
      </c>
      <c r="C38" t="s">
        <v>405</v>
      </c>
      <c r="D38" t="s">
        <v>421</v>
      </c>
      <c r="E38" t="s">
        <v>444</v>
      </c>
      <c r="F38" t="str">
        <f t="shared" si="0"/>
        <v>Hannah W</v>
      </c>
      <c r="G38" t="s">
        <v>167</v>
      </c>
      <c r="H38" t="s">
        <v>100</v>
      </c>
      <c r="I38" s="99">
        <v>24.02</v>
      </c>
    </row>
    <row r="39" spans="1:9" x14ac:dyDescent="0.35">
      <c r="A39">
        <v>270</v>
      </c>
      <c r="B39" t="s">
        <v>404</v>
      </c>
      <c r="C39" t="s">
        <v>405</v>
      </c>
      <c r="D39" t="s">
        <v>445</v>
      </c>
      <c r="E39" t="s">
        <v>446</v>
      </c>
      <c r="F39" t="str">
        <f t="shared" si="0"/>
        <v>Maya Valana</v>
      </c>
      <c r="G39" t="s">
        <v>168</v>
      </c>
      <c r="H39" t="s">
        <v>105</v>
      </c>
      <c r="I39" s="99">
        <v>24.05</v>
      </c>
    </row>
    <row r="40" spans="1:9" x14ac:dyDescent="0.35">
      <c r="A40">
        <v>123</v>
      </c>
      <c r="B40" t="s">
        <v>404</v>
      </c>
      <c r="C40" t="s">
        <v>447</v>
      </c>
      <c r="D40" t="s">
        <v>448</v>
      </c>
      <c r="E40" t="s">
        <v>449</v>
      </c>
      <c r="F40" t="str">
        <f t="shared" si="0"/>
        <v>S Wells</v>
      </c>
      <c r="G40" t="s">
        <v>84</v>
      </c>
      <c r="H40" t="s">
        <v>169</v>
      </c>
      <c r="I40" s="99">
        <v>14.09</v>
      </c>
    </row>
    <row r="41" spans="1:9" x14ac:dyDescent="0.35">
      <c r="A41">
        <v>126</v>
      </c>
      <c r="B41" t="s">
        <v>404</v>
      </c>
      <c r="C41" t="s">
        <v>447</v>
      </c>
      <c r="D41" t="s">
        <v>450</v>
      </c>
      <c r="E41" t="s">
        <v>451</v>
      </c>
      <c r="F41" t="str">
        <f t="shared" si="0"/>
        <v>Jonny McGee</v>
      </c>
      <c r="G41" t="s">
        <v>170</v>
      </c>
      <c r="H41" t="s">
        <v>60</v>
      </c>
      <c r="I41" s="99">
        <v>14.12</v>
      </c>
    </row>
    <row r="42" spans="1:9" x14ac:dyDescent="0.35">
      <c r="A42">
        <v>127</v>
      </c>
      <c r="B42" t="s">
        <v>404</v>
      </c>
      <c r="C42" t="s">
        <v>447</v>
      </c>
      <c r="D42" t="s">
        <v>452</v>
      </c>
      <c r="E42" t="s">
        <v>453</v>
      </c>
      <c r="F42" t="str">
        <f t="shared" si="0"/>
        <v>Brodie McBain</v>
      </c>
      <c r="G42" t="s">
        <v>171</v>
      </c>
      <c r="H42" t="s">
        <v>63</v>
      </c>
      <c r="I42" s="99">
        <v>14.24</v>
      </c>
    </row>
    <row r="43" spans="1:9" x14ac:dyDescent="0.35">
      <c r="A43">
        <v>134</v>
      </c>
      <c r="B43" t="s">
        <v>404</v>
      </c>
      <c r="C43" t="s">
        <v>447</v>
      </c>
      <c r="D43" t="s">
        <v>454</v>
      </c>
      <c r="E43" t="s">
        <v>455</v>
      </c>
      <c r="F43" t="str">
        <f t="shared" si="0"/>
        <v>Hudson Wilkes</v>
      </c>
      <c r="G43" t="s">
        <v>172</v>
      </c>
      <c r="H43" t="s">
        <v>48</v>
      </c>
      <c r="I43" s="99">
        <v>14.32</v>
      </c>
    </row>
    <row r="44" spans="1:9" x14ac:dyDescent="0.35">
      <c r="A44">
        <v>135</v>
      </c>
      <c r="B44" t="s">
        <v>404</v>
      </c>
      <c r="C44" t="s">
        <v>447</v>
      </c>
      <c r="D44" t="s">
        <v>456</v>
      </c>
      <c r="E44" t="s">
        <v>457</v>
      </c>
      <c r="F44" t="str">
        <f t="shared" si="0"/>
        <v>Angus Dundon</v>
      </c>
      <c r="G44" t="s">
        <v>173</v>
      </c>
      <c r="H44" t="s">
        <v>105</v>
      </c>
      <c r="I44" s="99">
        <v>14.33</v>
      </c>
    </row>
    <row r="45" spans="1:9" x14ac:dyDescent="0.35">
      <c r="A45">
        <v>143</v>
      </c>
      <c r="B45" t="s">
        <v>404</v>
      </c>
      <c r="C45" t="s">
        <v>447</v>
      </c>
      <c r="D45" t="s">
        <v>458</v>
      </c>
      <c r="E45" t="s">
        <v>459</v>
      </c>
      <c r="F45" t="str">
        <f t="shared" si="0"/>
        <v>Tyler Nobbs</v>
      </c>
      <c r="G45" t="s">
        <v>174</v>
      </c>
      <c r="H45" t="s">
        <v>58</v>
      </c>
      <c r="I45" s="99">
        <v>14.53</v>
      </c>
    </row>
    <row r="46" spans="1:9" x14ac:dyDescent="0.35">
      <c r="A46">
        <v>146</v>
      </c>
      <c r="B46" t="s">
        <v>404</v>
      </c>
      <c r="C46" t="s">
        <v>447</v>
      </c>
      <c r="D46" t="s">
        <v>460</v>
      </c>
      <c r="E46" t="s">
        <v>461</v>
      </c>
      <c r="F46" t="str">
        <f t="shared" si="0"/>
        <v>Aiden Erikson</v>
      </c>
      <c r="G46" t="s">
        <v>175</v>
      </c>
      <c r="H46" t="s">
        <v>58</v>
      </c>
      <c r="I46" s="99">
        <v>15.21</v>
      </c>
    </row>
    <row r="47" spans="1:9" x14ac:dyDescent="0.35">
      <c r="A47">
        <v>147</v>
      </c>
      <c r="B47" t="s">
        <v>404</v>
      </c>
      <c r="C47" t="s">
        <v>447</v>
      </c>
      <c r="D47" t="s">
        <v>462</v>
      </c>
      <c r="E47" t="s">
        <v>463</v>
      </c>
      <c r="F47" t="str">
        <f t="shared" si="0"/>
        <v>N Edwards</v>
      </c>
      <c r="G47" t="s">
        <v>85</v>
      </c>
      <c r="H47" t="s">
        <v>169</v>
      </c>
      <c r="I47" s="99">
        <v>15.37</v>
      </c>
    </row>
    <row r="48" spans="1:9" x14ac:dyDescent="0.35">
      <c r="A48">
        <v>148</v>
      </c>
      <c r="B48" t="s">
        <v>404</v>
      </c>
      <c r="C48" t="s">
        <v>447</v>
      </c>
      <c r="D48" t="s">
        <v>464</v>
      </c>
      <c r="E48" t="s">
        <v>465</v>
      </c>
      <c r="F48" t="str">
        <f t="shared" si="0"/>
        <v>Lachlan Nguyen</v>
      </c>
      <c r="G48" t="s">
        <v>176</v>
      </c>
      <c r="H48" t="s">
        <v>58</v>
      </c>
      <c r="I48" s="99">
        <v>15.39</v>
      </c>
    </row>
    <row r="49" spans="1:9" x14ac:dyDescent="0.35">
      <c r="A49">
        <v>149</v>
      </c>
      <c r="B49" t="s">
        <v>404</v>
      </c>
      <c r="C49" t="s">
        <v>447</v>
      </c>
      <c r="D49" t="s">
        <v>466</v>
      </c>
      <c r="E49" t="s">
        <v>467</v>
      </c>
      <c r="F49" t="str">
        <f t="shared" si="0"/>
        <v>Benjamin Sprau</v>
      </c>
      <c r="G49" t="s">
        <v>177</v>
      </c>
      <c r="H49" t="s">
        <v>23</v>
      </c>
      <c r="I49" s="99">
        <v>15.43</v>
      </c>
    </row>
    <row r="50" spans="1:9" x14ac:dyDescent="0.35">
      <c r="A50">
        <v>150</v>
      </c>
      <c r="B50" t="s">
        <v>404</v>
      </c>
      <c r="C50" t="s">
        <v>447</v>
      </c>
      <c r="D50" t="s">
        <v>468</v>
      </c>
      <c r="E50" t="s">
        <v>469</v>
      </c>
      <c r="F50" t="str">
        <f t="shared" si="0"/>
        <v>Will Roberts</v>
      </c>
      <c r="G50" t="s">
        <v>178</v>
      </c>
      <c r="H50" t="s">
        <v>105</v>
      </c>
      <c r="I50" s="99">
        <v>15.45</v>
      </c>
    </row>
    <row r="51" spans="1:9" x14ac:dyDescent="0.35">
      <c r="A51">
        <v>151</v>
      </c>
      <c r="B51" t="s">
        <v>404</v>
      </c>
      <c r="C51" t="s">
        <v>447</v>
      </c>
      <c r="D51" t="s">
        <v>118</v>
      </c>
      <c r="E51" t="s">
        <v>470</v>
      </c>
      <c r="F51" t="str">
        <f t="shared" si="0"/>
        <v>George Graham-Kay</v>
      </c>
      <c r="G51" t="s">
        <v>179</v>
      </c>
      <c r="H51" t="s">
        <v>23</v>
      </c>
      <c r="I51" s="99">
        <v>15.45</v>
      </c>
    </row>
    <row r="52" spans="1:9" x14ac:dyDescent="0.35">
      <c r="A52">
        <v>154</v>
      </c>
      <c r="B52" t="s">
        <v>404</v>
      </c>
      <c r="C52" t="s">
        <v>447</v>
      </c>
      <c r="D52" t="s">
        <v>471</v>
      </c>
      <c r="E52" t="s">
        <v>472</v>
      </c>
      <c r="F52" t="str">
        <f t="shared" si="0"/>
        <v>Daniel Piteo</v>
      </c>
      <c r="G52" t="s">
        <v>180</v>
      </c>
      <c r="H52" t="s">
        <v>105</v>
      </c>
      <c r="I52" s="99">
        <v>15.51</v>
      </c>
    </row>
    <row r="53" spans="1:9" x14ac:dyDescent="0.35">
      <c r="A53">
        <v>155</v>
      </c>
      <c r="B53" t="s">
        <v>404</v>
      </c>
      <c r="C53" t="s">
        <v>447</v>
      </c>
      <c r="D53" t="s">
        <v>473</v>
      </c>
      <c r="E53" t="s">
        <v>474</v>
      </c>
      <c r="F53" t="str">
        <f t="shared" si="0"/>
        <v>Eli  Joyce</v>
      </c>
      <c r="G53" t="s">
        <v>181</v>
      </c>
      <c r="H53" t="s">
        <v>105</v>
      </c>
      <c r="I53" s="99">
        <v>15.52</v>
      </c>
    </row>
    <row r="54" spans="1:9" x14ac:dyDescent="0.35">
      <c r="A54">
        <v>157</v>
      </c>
      <c r="B54" t="s">
        <v>404</v>
      </c>
      <c r="C54" t="s">
        <v>447</v>
      </c>
      <c r="D54" t="s">
        <v>475</v>
      </c>
      <c r="E54" t="s">
        <v>410</v>
      </c>
      <c r="F54" t="str">
        <f t="shared" si="0"/>
        <v>Jake Kimber</v>
      </c>
      <c r="G54" t="s">
        <v>182</v>
      </c>
      <c r="H54" t="s">
        <v>33</v>
      </c>
      <c r="I54" s="99">
        <v>16.05</v>
      </c>
    </row>
    <row r="55" spans="1:9" x14ac:dyDescent="0.35">
      <c r="A55">
        <v>158</v>
      </c>
      <c r="B55" t="s">
        <v>404</v>
      </c>
      <c r="C55" t="s">
        <v>447</v>
      </c>
      <c r="D55" t="s">
        <v>476</v>
      </c>
      <c r="E55" t="s">
        <v>477</v>
      </c>
      <c r="F55" t="str">
        <f t="shared" si="0"/>
        <v>Sebastian Izzini</v>
      </c>
      <c r="G55" t="s">
        <v>183</v>
      </c>
      <c r="H55" t="s">
        <v>63</v>
      </c>
      <c r="I55" s="99">
        <v>16.05</v>
      </c>
    </row>
    <row r="56" spans="1:9" x14ac:dyDescent="0.35">
      <c r="A56">
        <v>160</v>
      </c>
      <c r="B56" t="s">
        <v>404</v>
      </c>
      <c r="C56" t="s">
        <v>447</v>
      </c>
      <c r="D56" t="s">
        <v>478</v>
      </c>
      <c r="E56" t="s">
        <v>479</v>
      </c>
      <c r="F56" t="str">
        <f t="shared" si="0"/>
        <v>Jimmy Apostolakes</v>
      </c>
      <c r="G56" t="s">
        <v>184</v>
      </c>
      <c r="H56" t="s">
        <v>59</v>
      </c>
      <c r="I56" s="99">
        <v>16.32</v>
      </c>
    </row>
    <row r="57" spans="1:9" x14ac:dyDescent="0.35">
      <c r="A57">
        <v>161</v>
      </c>
      <c r="B57" t="s">
        <v>404</v>
      </c>
      <c r="C57" t="s">
        <v>447</v>
      </c>
      <c r="D57" t="s">
        <v>480</v>
      </c>
      <c r="E57" t="s">
        <v>481</v>
      </c>
      <c r="F57" t="str">
        <f t="shared" si="0"/>
        <v>Joshua Laws</v>
      </c>
      <c r="G57" t="s">
        <v>185</v>
      </c>
      <c r="H57" t="s">
        <v>105</v>
      </c>
      <c r="I57" s="99">
        <v>16.329999999999998</v>
      </c>
    </row>
    <row r="58" spans="1:9" x14ac:dyDescent="0.35">
      <c r="A58">
        <v>162</v>
      </c>
      <c r="B58" t="s">
        <v>404</v>
      </c>
      <c r="C58" t="s">
        <v>447</v>
      </c>
      <c r="D58" t="s">
        <v>482</v>
      </c>
      <c r="E58" t="s">
        <v>483</v>
      </c>
      <c r="F58" t="str">
        <f t="shared" si="0"/>
        <v>I Hogan</v>
      </c>
      <c r="G58" t="s">
        <v>86</v>
      </c>
      <c r="H58" t="s">
        <v>100</v>
      </c>
      <c r="I58" s="99">
        <v>16.34</v>
      </c>
    </row>
    <row r="59" spans="1:9" x14ac:dyDescent="0.35">
      <c r="A59">
        <v>163</v>
      </c>
      <c r="B59" t="s">
        <v>404</v>
      </c>
      <c r="C59" t="s">
        <v>447</v>
      </c>
      <c r="D59" t="s">
        <v>478</v>
      </c>
      <c r="E59" t="s">
        <v>484</v>
      </c>
      <c r="F59" t="str">
        <f t="shared" si="0"/>
        <v>Jimmy Taylor</v>
      </c>
      <c r="G59" t="s">
        <v>186</v>
      </c>
      <c r="H59" t="s">
        <v>48</v>
      </c>
      <c r="I59" s="99">
        <v>16.34</v>
      </c>
    </row>
    <row r="60" spans="1:9" x14ac:dyDescent="0.35">
      <c r="A60">
        <v>164</v>
      </c>
      <c r="B60" t="s">
        <v>404</v>
      </c>
      <c r="C60" t="s">
        <v>447</v>
      </c>
      <c r="D60" t="s">
        <v>485</v>
      </c>
      <c r="E60" t="s">
        <v>486</v>
      </c>
      <c r="F60" t="str">
        <f t="shared" si="0"/>
        <v>A  Steel</v>
      </c>
      <c r="G60" t="s">
        <v>187</v>
      </c>
      <c r="H60" t="s">
        <v>169</v>
      </c>
      <c r="I60" s="99">
        <v>16.38</v>
      </c>
    </row>
    <row r="61" spans="1:9" x14ac:dyDescent="0.35">
      <c r="A61">
        <v>165</v>
      </c>
      <c r="B61" t="s">
        <v>404</v>
      </c>
      <c r="C61" t="s">
        <v>447</v>
      </c>
      <c r="D61" t="s">
        <v>468</v>
      </c>
      <c r="E61" t="s">
        <v>120</v>
      </c>
      <c r="F61" t="str">
        <f t="shared" si="0"/>
        <v>Will Dodd</v>
      </c>
      <c r="G61" t="s">
        <v>188</v>
      </c>
      <c r="H61" t="s">
        <v>48</v>
      </c>
      <c r="I61" s="99">
        <v>16.440000000000001</v>
      </c>
    </row>
    <row r="62" spans="1:9" x14ac:dyDescent="0.35">
      <c r="A62">
        <v>166</v>
      </c>
      <c r="B62" t="s">
        <v>404</v>
      </c>
      <c r="C62" t="s">
        <v>447</v>
      </c>
      <c r="D62" t="s">
        <v>487</v>
      </c>
      <c r="E62" t="s">
        <v>488</v>
      </c>
      <c r="F62" t="str">
        <f t="shared" si="0"/>
        <v>Oli Wyatt</v>
      </c>
      <c r="G62" t="s">
        <v>189</v>
      </c>
      <c r="H62" t="s">
        <v>33</v>
      </c>
      <c r="I62" s="99">
        <v>16.440000000000001</v>
      </c>
    </row>
    <row r="63" spans="1:9" x14ac:dyDescent="0.35">
      <c r="A63">
        <v>169</v>
      </c>
      <c r="B63" t="s">
        <v>404</v>
      </c>
      <c r="C63" t="s">
        <v>447</v>
      </c>
      <c r="D63" t="s">
        <v>464</v>
      </c>
      <c r="E63" t="s">
        <v>489</v>
      </c>
      <c r="F63" t="str">
        <f t="shared" si="0"/>
        <v>Lachlan Allan</v>
      </c>
      <c r="G63" t="s">
        <v>190</v>
      </c>
      <c r="H63" t="s">
        <v>33</v>
      </c>
      <c r="I63" s="99">
        <v>16.510000000000002</v>
      </c>
    </row>
    <row r="64" spans="1:9" x14ac:dyDescent="0.35">
      <c r="A64">
        <v>170</v>
      </c>
      <c r="B64" t="s">
        <v>404</v>
      </c>
      <c r="C64" t="s">
        <v>447</v>
      </c>
      <c r="D64" t="s">
        <v>490</v>
      </c>
      <c r="E64" t="s">
        <v>491</v>
      </c>
      <c r="F64" t="str">
        <f t="shared" si="0"/>
        <v>Xavier Dalton</v>
      </c>
      <c r="G64" t="s">
        <v>191</v>
      </c>
      <c r="H64" t="s">
        <v>33</v>
      </c>
      <c r="I64" s="99">
        <v>16.510000000000002</v>
      </c>
    </row>
    <row r="65" spans="1:9" x14ac:dyDescent="0.35">
      <c r="A65">
        <v>173</v>
      </c>
      <c r="B65" t="s">
        <v>404</v>
      </c>
      <c r="C65" t="s">
        <v>447</v>
      </c>
      <c r="D65" t="s">
        <v>492</v>
      </c>
      <c r="E65" t="s">
        <v>493</v>
      </c>
      <c r="F65" t="str">
        <f t="shared" si="0"/>
        <v>Elliot Dethlefsen</v>
      </c>
      <c r="G65" t="s">
        <v>192</v>
      </c>
      <c r="H65" t="s">
        <v>23</v>
      </c>
      <c r="I65" s="99">
        <v>17.05</v>
      </c>
    </row>
    <row r="66" spans="1:9" x14ac:dyDescent="0.35">
      <c r="A66">
        <v>174</v>
      </c>
      <c r="B66" t="s">
        <v>404</v>
      </c>
      <c r="C66" t="s">
        <v>447</v>
      </c>
      <c r="D66" t="s">
        <v>494</v>
      </c>
      <c r="E66" t="s">
        <v>495</v>
      </c>
      <c r="F66" t="str">
        <f t="shared" ref="F66:F129" si="1">D66&amp;" "&amp;E66</f>
        <v>Oliver Cirami</v>
      </c>
      <c r="G66" t="s">
        <v>193</v>
      </c>
      <c r="H66" t="s">
        <v>105</v>
      </c>
      <c r="I66" s="99">
        <v>17.05</v>
      </c>
    </row>
    <row r="67" spans="1:9" x14ac:dyDescent="0.35">
      <c r="A67">
        <v>176</v>
      </c>
      <c r="B67" t="s">
        <v>404</v>
      </c>
      <c r="C67" t="s">
        <v>447</v>
      </c>
      <c r="D67" t="s">
        <v>496</v>
      </c>
      <c r="E67" t="s">
        <v>497</v>
      </c>
      <c r="F67" t="str">
        <f t="shared" si="1"/>
        <v>L Wang</v>
      </c>
      <c r="G67" t="s">
        <v>87</v>
      </c>
      <c r="H67" t="s">
        <v>169</v>
      </c>
      <c r="I67" s="99">
        <v>17.13</v>
      </c>
    </row>
    <row r="68" spans="1:9" x14ac:dyDescent="0.35">
      <c r="A68">
        <v>177</v>
      </c>
      <c r="B68" t="s">
        <v>404</v>
      </c>
      <c r="C68" t="s">
        <v>447</v>
      </c>
      <c r="D68" t="s">
        <v>498</v>
      </c>
      <c r="E68" t="s">
        <v>499</v>
      </c>
      <c r="F68" t="str">
        <f t="shared" si="1"/>
        <v>Tasman Webb</v>
      </c>
      <c r="G68" t="s">
        <v>194</v>
      </c>
      <c r="H68" t="s">
        <v>33</v>
      </c>
      <c r="I68" s="99">
        <v>17.21</v>
      </c>
    </row>
    <row r="69" spans="1:9" x14ac:dyDescent="0.35">
      <c r="A69">
        <v>178</v>
      </c>
      <c r="B69" t="s">
        <v>404</v>
      </c>
      <c r="C69" t="s">
        <v>447</v>
      </c>
      <c r="D69" t="s">
        <v>500</v>
      </c>
      <c r="E69" t="s">
        <v>474</v>
      </c>
      <c r="F69" t="str">
        <f t="shared" si="1"/>
        <v>Max Joyce</v>
      </c>
      <c r="G69" t="s">
        <v>195</v>
      </c>
      <c r="H69" t="s">
        <v>105</v>
      </c>
      <c r="I69" s="99">
        <v>17.23</v>
      </c>
    </row>
    <row r="70" spans="1:9" x14ac:dyDescent="0.35">
      <c r="A70">
        <v>179</v>
      </c>
      <c r="B70" t="s">
        <v>404</v>
      </c>
      <c r="C70" t="s">
        <v>447</v>
      </c>
      <c r="D70" t="s">
        <v>501</v>
      </c>
      <c r="E70" t="s">
        <v>502</v>
      </c>
      <c r="F70" t="str">
        <f t="shared" si="1"/>
        <v>Samuel Mirotti</v>
      </c>
      <c r="G70" t="s">
        <v>196</v>
      </c>
      <c r="H70" t="s">
        <v>58</v>
      </c>
      <c r="I70" s="99">
        <v>17.260000000000002</v>
      </c>
    </row>
    <row r="71" spans="1:9" x14ac:dyDescent="0.35">
      <c r="A71">
        <v>181</v>
      </c>
      <c r="B71" t="s">
        <v>404</v>
      </c>
      <c r="C71" t="s">
        <v>447</v>
      </c>
      <c r="D71" t="s">
        <v>503</v>
      </c>
      <c r="E71" t="s">
        <v>470</v>
      </c>
      <c r="F71" t="str">
        <f t="shared" si="1"/>
        <v>Peter Graham-Kay</v>
      </c>
      <c r="G71" t="s">
        <v>197</v>
      </c>
      <c r="H71" t="s">
        <v>23</v>
      </c>
      <c r="I71" s="99">
        <v>17.510000000000002</v>
      </c>
    </row>
    <row r="72" spans="1:9" x14ac:dyDescent="0.35">
      <c r="A72">
        <v>182</v>
      </c>
      <c r="B72" t="s">
        <v>404</v>
      </c>
      <c r="C72" t="s">
        <v>447</v>
      </c>
      <c r="D72" t="s">
        <v>504</v>
      </c>
      <c r="E72" t="s">
        <v>463</v>
      </c>
      <c r="F72" t="str">
        <f t="shared" si="1"/>
        <v>William Edwards</v>
      </c>
      <c r="G72" t="s">
        <v>198</v>
      </c>
      <c r="H72" t="s">
        <v>58</v>
      </c>
      <c r="I72" s="99">
        <v>17.54</v>
      </c>
    </row>
    <row r="73" spans="1:9" x14ac:dyDescent="0.35">
      <c r="A73">
        <v>183</v>
      </c>
      <c r="B73" t="s">
        <v>404</v>
      </c>
      <c r="C73" t="s">
        <v>447</v>
      </c>
      <c r="D73" t="s">
        <v>505</v>
      </c>
      <c r="E73" t="s">
        <v>506</v>
      </c>
      <c r="F73" t="str">
        <f t="shared" si="1"/>
        <v>Rosco Harmer</v>
      </c>
      <c r="G73" t="s">
        <v>199</v>
      </c>
      <c r="H73" t="s">
        <v>105</v>
      </c>
      <c r="I73" s="99">
        <v>17.559999999999999</v>
      </c>
    </row>
    <row r="74" spans="1:9" x14ac:dyDescent="0.35">
      <c r="A74">
        <v>184</v>
      </c>
      <c r="B74" t="s">
        <v>404</v>
      </c>
      <c r="C74" t="s">
        <v>447</v>
      </c>
      <c r="D74" t="s">
        <v>507</v>
      </c>
      <c r="E74" t="s">
        <v>508</v>
      </c>
      <c r="F74" t="str">
        <f t="shared" si="1"/>
        <v>Charlie Neagle</v>
      </c>
      <c r="G74" t="s">
        <v>200</v>
      </c>
      <c r="H74" t="s">
        <v>105</v>
      </c>
      <c r="I74" s="99">
        <v>17.579999999999998</v>
      </c>
    </row>
    <row r="75" spans="1:9" x14ac:dyDescent="0.35">
      <c r="A75">
        <v>186</v>
      </c>
      <c r="B75" t="s">
        <v>404</v>
      </c>
      <c r="C75" t="s">
        <v>447</v>
      </c>
      <c r="D75" t="s">
        <v>509</v>
      </c>
      <c r="E75" t="s">
        <v>510</v>
      </c>
      <c r="F75" t="str">
        <f t="shared" si="1"/>
        <v>Marko Paleka</v>
      </c>
      <c r="G75" t="s">
        <v>201</v>
      </c>
      <c r="H75" t="s">
        <v>105</v>
      </c>
      <c r="I75" s="99">
        <v>18.010000000000002</v>
      </c>
    </row>
    <row r="76" spans="1:9" x14ac:dyDescent="0.35">
      <c r="A76">
        <v>190</v>
      </c>
      <c r="B76" t="s">
        <v>404</v>
      </c>
      <c r="C76" t="s">
        <v>447</v>
      </c>
      <c r="D76" t="s">
        <v>511</v>
      </c>
      <c r="E76" t="s">
        <v>512</v>
      </c>
      <c r="F76" t="str">
        <f t="shared" si="1"/>
        <v>Reuben Dedear</v>
      </c>
      <c r="G76" t="s">
        <v>202</v>
      </c>
      <c r="H76" t="s">
        <v>48</v>
      </c>
      <c r="I76" s="99">
        <v>18.079999999999998</v>
      </c>
    </row>
    <row r="77" spans="1:9" x14ac:dyDescent="0.35">
      <c r="A77">
        <v>191</v>
      </c>
      <c r="B77" t="s">
        <v>404</v>
      </c>
      <c r="C77" t="s">
        <v>447</v>
      </c>
      <c r="D77" t="s">
        <v>513</v>
      </c>
      <c r="E77" t="s">
        <v>514</v>
      </c>
      <c r="F77" t="str">
        <f t="shared" si="1"/>
        <v>J Grage</v>
      </c>
      <c r="G77" t="s">
        <v>89</v>
      </c>
      <c r="H77" t="s">
        <v>59</v>
      </c>
      <c r="I77" s="99">
        <v>18.170000000000002</v>
      </c>
    </row>
    <row r="78" spans="1:9" x14ac:dyDescent="0.35">
      <c r="A78">
        <v>193</v>
      </c>
      <c r="B78" t="s">
        <v>404</v>
      </c>
      <c r="C78" t="s">
        <v>447</v>
      </c>
      <c r="D78" t="s">
        <v>515</v>
      </c>
      <c r="E78" t="s">
        <v>506</v>
      </c>
      <c r="F78" t="str">
        <f t="shared" si="1"/>
        <v>Archie Harmer</v>
      </c>
      <c r="G78" t="s">
        <v>203</v>
      </c>
      <c r="H78" t="s">
        <v>105</v>
      </c>
      <c r="I78" s="99">
        <v>18.27</v>
      </c>
    </row>
    <row r="79" spans="1:9" x14ac:dyDescent="0.35">
      <c r="A79">
        <v>194</v>
      </c>
      <c r="B79" t="s">
        <v>404</v>
      </c>
      <c r="C79" t="s">
        <v>447</v>
      </c>
      <c r="D79" t="s">
        <v>448</v>
      </c>
      <c r="E79" t="s">
        <v>516</v>
      </c>
      <c r="F79" t="str">
        <f t="shared" si="1"/>
        <v>S Mahinderkar</v>
      </c>
      <c r="G79" t="s">
        <v>88</v>
      </c>
      <c r="H79" t="s">
        <v>169</v>
      </c>
      <c r="I79" s="99">
        <v>18.29</v>
      </c>
    </row>
    <row r="80" spans="1:9" x14ac:dyDescent="0.35">
      <c r="A80">
        <v>199</v>
      </c>
      <c r="B80" t="s">
        <v>404</v>
      </c>
      <c r="C80" t="s">
        <v>447</v>
      </c>
      <c r="D80" t="s">
        <v>517</v>
      </c>
      <c r="E80" t="s">
        <v>518</v>
      </c>
      <c r="F80" t="str">
        <f t="shared" si="1"/>
        <v>Amon Cayzer</v>
      </c>
      <c r="G80" t="s">
        <v>204</v>
      </c>
      <c r="H80" t="s">
        <v>58</v>
      </c>
      <c r="I80" s="99">
        <v>18.41</v>
      </c>
    </row>
    <row r="81" spans="1:9" x14ac:dyDescent="0.35">
      <c r="A81">
        <v>200</v>
      </c>
      <c r="B81" t="s">
        <v>404</v>
      </c>
      <c r="C81" t="s">
        <v>447</v>
      </c>
      <c r="D81" t="s">
        <v>519</v>
      </c>
      <c r="E81" t="s">
        <v>520</v>
      </c>
      <c r="F81" t="str">
        <f t="shared" si="1"/>
        <v>Eddie Chigwidden</v>
      </c>
      <c r="G81" t="s">
        <v>205</v>
      </c>
      <c r="H81" t="s">
        <v>105</v>
      </c>
      <c r="I81" s="99">
        <v>18.52</v>
      </c>
    </row>
    <row r="82" spans="1:9" x14ac:dyDescent="0.35">
      <c r="A82">
        <v>201</v>
      </c>
      <c r="B82" t="s">
        <v>404</v>
      </c>
      <c r="C82" t="s">
        <v>447</v>
      </c>
      <c r="D82" t="s">
        <v>521</v>
      </c>
      <c r="E82" t="s">
        <v>465</v>
      </c>
      <c r="F82" t="str">
        <f t="shared" si="1"/>
        <v>Logan Nguyen</v>
      </c>
      <c r="G82" t="s">
        <v>206</v>
      </c>
      <c r="H82" t="s">
        <v>58</v>
      </c>
      <c r="I82" s="99">
        <v>18.53</v>
      </c>
    </row>
    <row r="83" spans="1:9" x14ac:dyDescent="0.35">
      <c r="A83">
        <v>202</v>
      </c>
      <c r="B83" t="s">
        <v>404</v>
      </c>
      <c r="C83" t="s">
        <v>447</v>
      </c>
      <c r="D83" t="s">
        <v>507</v>
      </c>
      <c r="E83" t="s">
        <v>522</v>
      </c>
      <c r="F83" t="str">
        <f t="shared" si="1"/>
        <v>Charlie Wadewitz</v>
      </c>
      <c r="G83" t="s">
        <v>207</v>
      </c>
      <c r="H83" t="s">
        <v>58</v>
      </c>
      <c r="I83" s="99">
        <v>18.53</v>
      </c>
    </row>
    <row r="84" spans="1:9" x14ac:dyDescent="0.35">
      <c r="A84">
        <v>206</v>
      </c>
      <c r="B84" t="s">
        <v>404</v>
      </c>
      <c r="C84" t="s">
        <v>447</v>
      </c>
      <c r="D84" t="s">
        <v>523</v>
      </c>
      <c r="E84" t="s">
        <v>524</v>
      </c>
      <c r="F84" t="str">
        <f t="shared" si="1"/>
        <v>E Minney</v>
      </c>
      <c r="G84" t="s">
        <v>90</v>
      </c>
      <c r="H84" t="s">
        <v>169</v>
      </c>
      <c r="I84" s="99">
        <v>19.21</v>
      </c>
    </row>
    <row r="85" spans="1:9" x14ac:dyDescent="0.35">
      <c r="A85">
        <v>207</v>
      </c>
      <c r="B85" t="s">
        <v>404</v>
      </c>
      <c r="C85" t="s">
        <v>447</v>
      </c>
      <c r="D85" t="s">
        <v>525</v>
      </c>
      <c r="E85" t="s">
        <v>526</v>
      </c>
      <c r="F85" t="str">
        <f t="shared" si="1"/>
        <v>Noah Bampton</v>
      </c>
      <c r="G85" t="s">
        <v>208</v>
      </c>
      <c r="H85" t="s">
        <v>58</v>
      </c>
      <c r="I85" s="99">
        <v>19.25</v>
      </c>
    </row>
    <row r="86" spans="1:9" x14ac:dyDescent="0.35">
      <c r="A86">
        <v>210</v>
      </c>
      <c r="B86" t="s">
        <v>404</v>
      </c>
      <c r="C86" t="s">
        <v>447</v>
      </c>
      <c r="D86" t="s">
        <v>527</v>
      </c>
      <c r="E86" t="s">
        <v>528</v>
      </c>
      <c r="F86" t="str">
        <f t="shared" si="1"/>
        <v>Jack Barton</v>
      </c>
      <c r="G86" t="s">
        <v>209</v>
      </c>
      <c r="H86" t="s">
        <v>23</v>
      </c>
      <c r="I86" s="99">
        <v>19.309999999999999</v>
      </c>
    </row>
    <row r="87" spans="1:9" x14ac:dyDescent="0.35">
      <c r="A87">
        <v>211</v>
      </c>
      <c r="B87" t="s">
        <v>404</v>
      </c>
      <c r="C87" t="s">
        <v>447</v>
      </c>
      <c r="D87" t="s">
        <v>529</v>
      </c>
      <c r="E87" t="s">
        <v>530</v>
      </c>
      <c r="F87" t="str">
        <f t="shared" si="1"/>
        <v>Luca Gullifa</v>
      </c>
      <c r="G87" t="s">
        <v>210</v>
      </c>
      <c r="H87" t="s">
        <v>58</v>
      </c>
      <c r="I87" s="99">
        <v>19.32</v>
      </c>
    </row>
    <row r="88" spans="1:9" x14ac:dyDescent="0.35">
      <c r="A88">
        <v>216</v>
      </c>
      <c r="B88" t="s">
        <v>404</v>
      </c>
      <c r="C88" t="s">
        <v>447</v>
      </c>
      <c r="D88" t="s">
        <v>496</v>
      </c>
      <c r="E88" t="s">
        <v>531</v>
      </c>
      <c r="F88" t="str">
        <f t="shared" si="1"/>
        <v>L Hu</v>
      </c>
      <c r="G88" t="s">
        <v>211</v>
      </c>
      <c r="H88" t="s">
        <v>169</v>
      </c>
      <c r="I88" s="99">
        <v>19.52</v>
      </c>
    </row>
    <row r="89" spans="1:9" x14ac:dyDescent="0.35">
      <c r="A89">
        <v>220</v>
      </c>
      <c r="B89" t="s">
        <v>404</v>
      </c>
      <c r="C89" t="s">
        <v>447</v>
      </c>
      <c r="D89" t="s">
        <v>532</v>
      </c>
      <c r="E89" t="s">
        <v>533</v>
      </c>
      <c r="F89" t="str">
        <f t="shared" si="1"/>
        <v>Harry Griffith</v>
      </c>
      <c r="G89" t="s">
        <v>212</v>
      </c>
      <c r="H89" t="s">
        <v>33</v>
      </c>
      <c r="I89" s="99">
        <v>20.14</v>
      </c>
    </row>
    <row r="90" spans="1:9" x14ac:dyDescent="0.35">
      <c r="A90">
        <v>239</v>
      </c>
      <c r="B90" t="s">
        <v>404</v>
      </c>
      <c r="C90" t="s">
        <v>447</v>
      </c>
      <c r="D90" t="s">
        <v>534</v>
      </c>
      <c r="E90" t="s">
        <v>535</v>
      </c>
      <c r="F90" t="str">
        <f t="shared" si="1"/>
        <v>Adam Harris</v>
      </c>
      <c r="G90" t="s">
        <v>213</v>
      </c>
      <c r="H90" t="s">
        <v>58</v>
      </c>
      <c r="I90" s="99">
        <v>21.36</v>
      </c>
    </row>
    <row r="91" spans="1:9" x14ac:dyDescent="0.35">
      <c r="A91">
        <v>251</v>
      </c>
      <c r="B91" t="s">
        <v>404</v>
      </c>
      <c r="C91" t="s">
        <v>447</v>
      </c>
      <c r="D91" t="s">
        <v>536</v>
      </c>
      <c r="E91" t="s">
        <v>537</v>
      </c>
      <c r="F91" t="str">
        <f t="shared" si="1"/>
        <v>Leo Burkandt</v>
      </c>
      <c r="G91" t="s">
        <v>214</v>
      </c>
      <c r="H91" t="s">
        <v>33</v>
      </c>
      <c r="I91" s="99">
        <v>22.2</v>
      </c>
    </row>
    <row r="92" spans="1:9" x14ac:dyDescent="0.35">
      <c r="A92">
        <v>256</v>
      </c>
      <c r="B92" t="s">
        <v>404</v>
      </c>
      <c r="C92" t="s">
        <v>447</v>
      </c>
      <c r="D92" t="s">
        <v>538</v>
      </c>
      <c r="E92" t="s">
        <v>539</v>
      </c>
      <c r="F92" t="str">
        <f t="shared" si="1"/>
        <v>Jared Arbon</v>
      </c>
      <c r="G92" t="s">
        <v>215</v>
      </c>
      <c r="H92" t="s">
        <v>58</v>
      </c>
      <c r="I92" s="99">
        <v>22.54</v>
      </c>
    </row>
    <row r="93" spans="1:9" x14ac:dyDescent="0.35">
      <c r="A93">
        <v>258</v>
      </c>
      <c r="B93" t="s">
        <v>404</v>
      </c>
      <c r="C93" t="s">
        <v>447</v>
      </c>
      <c r="D93" t="s">
        <v>540</v>
      </c>
      <c r="E93" t="s">
        <v>541</v>
      </c>
      <c r="F93" t="str">
        <f t="shared" si="1"/>
        <v>Nyuom Thui</v>
      </c>
      <c r="G93" t="s">
        <v>216</v>
      </c>
      <c r="H93" t="s">
        <v>58</v>
      </c>
      <c r="I93" s="99">
        <v>22.58</v>
      </c>
    </row>
    <row r="94" spans="1:9" x14ac:dyDescent="0.35">
      <c r="A94">
        <v>259</v>
      </c>
      <c r="B94" t="s">
        <v>404</v>
      </c>
      <c r="C94" t="s">
        <v>447</v>
      </c>
      <c r="D94" t="s">
        <v>542</v>
      </c>
      <c r="E94" t="s">
        <v>543</v>
      </c>
      <c r="F94" t="str">
        <f t="shared" si="1"/>
        <v>Sam  Turner</v>
      </c>
      <c r="G94" t="s">
        <v>217</v>
      </c>
      <c r="H94" t="s">
        <v>105</v>
      </c>
      <c r="I94" s="99">
        <v>23.13</v>
      </c>
    </row>
    <row r="95" spans="1:9" x14ac:dyDescent="0.35">
      <c r="A95">
        <v>263</v>
      </c>
      <c r="B95" t="s">
        <v>404</v>
      </c>
      <c r="C95" t="s">
        <v>447</v>
      </c>
      <c r="D95" t="s">
        <v>544</v>
      </c>
      <c r="E95" t="s">
        <v>545</v>
      </c>
      <c r="F95" t="str">
        <f t="shared" si="1"/>
        <v>Zayden Shekar</v>
      </c>
      <c r="G95" t="s">
        <v>218</v>
      </c>
      <c r="H95" t="s">
        <v>105</v>
      </c>
      <c r="I95" s="99">
        <v>23.23</v>
      </c>
    </row>
    <row r="96" spans="1:9" x14ac:dyDescent="0.35">
      <c r="A96">
        <v>265</v>
      </c>
      <c r="B96" t="s">
        <v>404</v>
      </c>
      <c r="C96" t="s">
        <v>447</v>
      </c>
      <c r="D96" t="s">
        <v>546</v>
      </c>
      <c r="E96" t="s">
        <v>547</v>
      </c>
      <c r="F96" t="str">
        <f t="shared" si="1"/>
        <v>Ryan Arora</v>
      </c>
      <c r="G96" t="s">
        <v>219</v>
      </c>
      <c r="H96" t="s">
        <v>105</v>
      </c>
      <c r="I96" s="99">
        <v>23.34</v>
      </c>
    </row>
    <row r="97" spans="1:9" x14ac:dyDescent="0.35">
      <c r="A97">
        <v>273</v>
      </c>
      <c r="B97" t="s">
        <v>404</v>
      </c>
      <c r="C97" t="s">
        <v>447</v>
      </c>
      <c r="D97" t="s">
        <v>548</v>
      </c>
      <c r="E97" t="s">
        <v>549</v>
      </c>
      <c r="F97" t="str">
        <f t="shared" si="1"/>
        <v>V Singh</v>
      </c>
      <c r="G97" t="s">
        <v>91</v>
      </c>
      <c r="H97" t="s">
        <v>59</v>
      </c>
      <c r="I97" s="99">
        <v>26</v>
      </c>
    </row>
    <row r="98" spans="1:9" x14ac:dyDescent="0.35">
      <c r="A98">
        <v>288</v>
      </c>
      <c r="B98" t="s">
        <v>404</v>
      </c>
      <c r="C98" t="s">
        <v>447</v>
      </c>
      <c r="D98" t="s">
        <v>550</v>
      </c>
      <c r="E98" t="s">
        <v>551</v>
      </c>
      <c r="F98" t="str">
        <f t="shared" si="1"/>
        <v>Austen O'Flaherty</v>
      </c>
      <c r="G98" t="s">
        <v>220</v>
      </c>
      <c r="H98" t="s">
        <v>58</v>
      </c>
      <c r="I98" s="99">
        <v>28.23</v>
      </c>
    </row>
    <row r="99" spans="1:9" x14ac:dyDescent="0.35">
      <c r="A99">
        <v>19</v>
      </c>
      <c r="B99" t="s">
        <v>552</v>
      </c>
      <c r="C99" t="s">
        <v>405</v>
      </c>
      <c r="D99" t="s">
        <v>553</v>
      </c>
      <c r="E99" t="s">
        <v>442</v>
      </c>
      <c r="F99" t="str">
        <f t="shared" si="1"/>
        <v>Penny K</v>
      </c>
      <c r="G99" t="s">
        <v>257</v>
      </c>
      <c r="H99" t="s">
        <v>100</v>
      </c>
      <c r="I99">
        <v>7.48</v>
      </c>
    </row>
    <row r="100" spans="1:9" x14ac:dyDescent="0.35">
      <c r="A100">
        <v>20</v>
      </c>
      <c r="B100" t="s">
        <v>552</v>
      </c>
      <c r="C100" t="s">
        <v>405</v>
      </c>
      <c r="D100" t="s">
        <v>98</v>
      </c>
      <c r="E100" t="s">
        <v>442</v>
      </c>
      <c r="F100" t="str">
        <f t="shared" si="1"/>
        <v>Amelia K</v>
      </c>
      <c r="G100" t="s">
        <v>258</v>
      </c>
      <c r="H100" t="s">
        <v>100</v>
      </c>
      <c r="I100">
        <v>7.48</v>
      </c>
    </row>
    <row r="101" spans="1:9" x14ac:dyDescent="0.35">
      <c r="A101">
        <v>33</v>
      </c>
      <c r="B101" t="s">
        <v>552</v>
      </c>
      <c r="C101" t="s">
        <v>405</v>
      </c>
      <c r="D101" t="s">
        <v>554</v>
      </c>
      <c r="E101" t="s">
        <v>555</v>
      </c>
      <c r="F101" t="str">
        <f t="shared" si="1"/>
        <v>Matilda F</v>
      </c>
      <c r="G101" t="s">
        <v>259</v>
      </c>
      <c r="H101" t="s">
        <v>100</v>
      </c>
      <c r="I101">
        <v>8.2100000000000009</v>
      </c>
    </row>
    <row r="102" spans="1:9" x14ac:dyDescent="0.35">
      <c r="A102">
        <v>35</v>
      </c>
      <c r="B102" t="s">
        <v>552</v>
      </c>
      <c r="C102" t="s">
        <v>405</v>
      </c>
      <c r="D102" t="s">
        <v>556</v>
      </c>
      <c r="E102" t="s">
        <v>557</v>
      </c>
      <c r="F102" t="str">
        <f t="shared" si="1"/>
        <v>Tatum Yates</v>
      </c>
      <c r="G102" t="s">
        <v>260</v>
      </c>
      <c r="H102" t="s">
        <v>54</v>
      </c>
      <c r="I102">
        <v>8.26</v>
      </c>
    </row>
    <row r="103" spans="1:9" x14ac:dyDescent="0.35">
      <c r="A103">
        <v>36</v>
      </c>
      <c r="B103" t="s">
        <v>552</v>
      </c>
      <c r="C103" t="s">
        <v>405</v>
      </c>
      <c r="D103" t="s">
        <v>558</v>
      </c>
      <c r="E103" t="s">
        <v>559</v>
      </c>
      <c r="F103" t="str">
        <f t="shared" si="1"/>
        <v>Millie Vidic</v>
      </c>
      <c r="G103" t="s">
        <v>261</v>
      </c>
      <c r="H103" t="s">
        <v>48</v>
      </c>
      <c r="I103">
        <v>8.34</v>
      </c>
    </row>
    <row r="104" spans="1:9" x14ac:dyDescent="0.35">
      <c r="A104">
        <v>37</v>
      </c>
      <c r="B104" t="s">
        <v>552</v>
      </c>
      <c r="C104" t="s">
        <v>405</v>
      </c>
      <c r="D104" t="s">
        <v>560</v>
      </c>
      <c r="E104" t="s">
        <v>561</v>
      </c>
      <c r="F104" t="str">
        <f t="shared" si="1"/>
        <v>Jumela Jiang</v>
      </c>
      <c r="G104" t="s">
        <v>262</v>
      </c>
      <c r="H104" t="s">
        <v>48</v>
      </c>
      <c r="I104">
        <v>8.35</v>
      </c>
    </row>
    <row r="105" spans="1:9" x14ac:dyDescent="0.35">
      <c r="A105">
        <v>55</v>
      </c>
      <c r="B105" t="s">
        <v>552</v>
      </c>
      <c r="C105" t="s">
        <v>405</v>
      </c>
      <c r="D105" t="s">
        <v>415</v>
      </c>
      <c r="E105" t="s">
        <v>562</v>
      </c>
      <c r="F105" t="str">
        <f t="shared" si="1"/>
        <v>Vivienne Channon</v>
      </c>
      <c r="G105" t="s">
        <v>263</v>
      </c>
      <c r="H105" t="s">
        <v>105</v>
      </c>
      <c r="I105">
        <v>9.0399999999999991</v>
      </c>
    </row>
    <row r="106" spans="1:9" x14ac:dyDescent="0.35">
      <c r="A106">
        <v>58</v>
      </c>
      <c r="B106" t="s">
        <v>552</v>
      </c>
      <c r="C106" t="s">
        <v>405</v>
      </c>
      <c r="D106" t="s">
        <v>563</v>
      </c>
      <c r="E106" t="s">
        <v>513</v>
      </c>
      <c r="F106" t="str">
        <f t="shared" si="1"/>
        <v>Everlyn J</v>
      </c>
      <c r="G106" t="s">
        <v>264</v>
      </c>
      <c r="H106" t="s">
        <v>100</v>
      </c>
      <c r="I106">
        <v>9.06</v>
      </c>
    </row>
    <row r="107" spans="1:9" x14ac:dyDescent="0.35">
      <c r="A107">
        <v>61</v>
      </c>
      <c r="B107" t="s">
        <v>552</v>
      </c>
      <c r="C107" t="s">
        <v>405</v>
      </c>
      <c r="D107" t="s">
        <v>564</v>
      </c>
      <c r="E107" t="s">
        <v>104</v>
      </c>
      <c r="F107" t="str">
        <f t="shared" si="1"/>
        <v>Madeline Piscioneri</v>
      </c>
      <c r="G107" t="s">
        <v>265</v>
      </c>
      <c r="H107" t="s">
        <v>105</v>
      </c>
      <c r="I107">
        <v>9.14</v>
      </c>
    </row>
    <row r="108" spans="1:9" x14ac:dyDescent="0.35">
      <c r="A108">
        <v>65</v>
      </c>
      <c r="B108" t="s">
        <v>552</v>
      </c>
      <c r="C108" t="s">
        <v>405</v>
      </c>
      <c r="D108" t="s">
        <v>565</v>
      </c>
      <c r="E108" t="s">
        <v>566</v>
      </c>
      <c r="F108" t="str">
        <f t="shared" si="1"/>
        <v>Zara Smit</v>
      </c>
      <c r="G108" t="s">
        <v>266</v>
      </c>
      <c r="H108" t="s">
        <v>65</v>
      </c>
      <c r="I108">
        <v>9.26</v>
      </c>
    </row>
    <row r="109" spans="1:9" x14ac:dyDescent="0.35">
      <c r="A109">
        <v>66</v>
      </c>
      <c r="B109" t="s">
        <v>552</v>
      </c>
      <c r="C109" t="s">
        <v>405</v>
      </c>
      <c r="D109" t="s">
        <v>567</v>
      </c>
      <c r="E109" t="s">
        <v>427</v>
      </c>
      <c r="F109" t="str">
        <f t="shared" si="1"/>
        <v>Isabella  Pozza</v>
      </c>
      <c r="G109" t="s">
        <v>267</v>
      </c>
      <c r="H109" t="s">
        <v>105</v>
      </c>
      <c r="I109">
        <v>9.26</v>
      </c>
    </row>
    <row r="110" spans="1:9" x14ac:dyDescent="0.35">
      <c r="A110">
        <v>67</v>
      </c>
      <c r="B110" t="s">
        <v>552</v>
      </c>
      <c r="C110" t="s">
        <v>405</v>
      </c>
      <c r="D110" t="s">
        <v>496</v>
      </c>
      <c r="E110" t="s">
        <v>102</v>
      </c>
      <c r="F110" t="str">
        <f t="shared" si="1"/>
        <v>L Flint</v>
      </c>
      <c r="G110" t="s">
        <v>97</v>
      </c>
      <c r="H110" t="s">
        <v>268</v>
      </c>
      <c r="I110">
        <v>9.31</v>
      </c>
    </row>
    <row r="111" spans="1:9" x14ac:dyDescent="0.35">
      <c r="A111">
        <v>68</v>
      </c>
      <c r="B111" t="s">
        <v>552</v>
      </c>
      <c r="C111" t="s">
        <v>405</v>
      </c>
      <c r="D111" t="s">
        <v>568</v>
      </c>
      <c r="E111" t="s">
        <v>569</v>
      </c>
      <c r="F111" t="str">
        <f t="shared" si="1"/>
        <v>Aryanah Brine</v>
      </c>
      <c r="G111" t="s">
        <v>269</v>
      </c>
      <c r="H111" t="s">
        <v>105</v>
      </c>
      <c r="I111">
        <v>9.31</v>
      </c>
    </row>
    <row r="112" spans="1:9" x14ac:dyDescent="0.35">
      <c r="A112">
        <v>81</v>
      </c>
      <c r="B112" t="s">
        <v>552</v>
      </c>
      <c r="C112" t="s">
        <v>405</v>
      </c>
      <c r="D112" t="s">
        <v>129</v>
      </c>
      <c r="E112" t="s">
        <v>442</v>
      </c>
      <c r="F112" t="str">
        <f t="shared" si="1"/>
        <v>Charlotte K</v>
      </c>
      <c r="G112" t="s">
        <v>270</v>
      </c>
      <c r="H112" t="s">
        <v>100</v>
      </c>
      <c r="I112">
        <v>10.039999999999999</v>
      </c>
    </row>
    <row r="113" spans="1:9" x14ac:dyDescent="0.35">
      <c r="A113">
        <v>88</v>
      </c>
      <c r="B113" t="s">
        <v>552</v>
      </c>
      <c r="C113" t="s">
        <v>405</v>
      </c>
      <c r="D113" t="s">
        <v>570</v>
      </c>
      <c r="E113" t="s">
        <v>571</v>
      </c>
      <c r="F113" t="str">
        <f t="shared" si="1"/>
        <v>Hazel Bigg</v>
      </c>
      <c r="G113" t="s">
        <v>271</v>
      </c>
      <c r="H113" t="s">
        <v>100</v>
      </c>
      <c r="I113">
        <v>10.08</v>
      </c>
    </row>
    <row r="114" spans="1:9" x14ac:dyDescent="0.35">
      <c r="A114">
        <v>89</v>
      </c>
      <c r="B114" t="s">
        <v>552</v>
      </c>
      <c r="C114" t="s">
        <v>405</v>
      </c>
      <c r="D114" t="s">
        <v>411</v>
      </c>
      <c r="E114" t="s">
        <v>572</v>
      </c>
      <c r="F114" t="str">
        <f t="shared" si="1"/>
        <v>Mia O'B</v>
      </c>
      <c r="G114" t="s">
        <v>272</v>
      </c>
      <c r="H114" t="s">
        <v>100</v>
      </c>
      <c r="I114">
        <v>10.09</v>
      </c>
    </row>
    <row r="115" spans="1:9" x14ac:dyDescent="0.35">
      <c r="A115">
        <v>90</v>
      </c>
      <c r="B115" t="s">
        <v>552</v>
      </c>
      <c r="C115" t="s">
        <v>405</v>
      </c>
      <c r="D115" t="s">
        <v>573</v>
      </c>
      <c r="E115" t="s">
        <v>574</v>
      </c>
      <c r="F115" t="str">
        <f t="shared" si="1"/>
        <v>Abigail Zappia</v>
      </c>
      <c r="G115" t="s">
        <v>273</v>
      </c>
      <c r="H115" t="s">
        <v>65</v>
      </c>
      <c r="I115" s="99">
        <v>10.1</v>
      </c>
    </row>
    <row r="116" spans="1:9" x14ac:dyDescent="0.35">
      <c r="A116">
        <v>94</v>
      </c>
      <c r="B116" t="s">
        <v>552</v>
      </c>
      <c r="C116" t="s">
        <v>405</v>
      </c>
      <c r="D116" t="s">
        <v>575</v>
      </c>
      <c r="E116" t="s">
        <v>576</v>
      </c>
      <c r="F116" t="str">
        <f t="shared" si="1"/>
        <v>Harriet Cross</v>
      </c>
      <c r="G116" t="s">
        <v>274</v>
      </c>
      <c r="H116" t="s">
        <v>65</v>
      </c>
      <c r="I116">
        <v>10.14</v>
      </c>
    </row>
    <row r="117" spans="1:9" x14ac:dyDescent="0.35">
      <c r="A117">
        <v>95</v>
      </c>
      <c r="B117" t="s">
        <v>552</v>
      </c>
      <c r="C117" t="s">
        <v>405</v>
      </c>
      <c r="D117" t="s">
        <v>413</v>
      </c>
      <c r="E117" t="s">
        <v>577</v>
      </c>
      <c r="F117" t="str">
        <f t="shared" si="1"/>
        <v>Olivia  Beresford</v>
      </c>
      <c r="G117" t="s">
        <v>275</v>
      </c>
      <c r="H117" t="s">
        <v>65</v>
      </c>
      <c r="I117">
        <v>10.14</v>
      </c>
    </row>
    <row r="118" spans="1:9" x14ac:dyDescent="0.35">
      <c r="A118">
        <v>99</v>
      </c>
      <c r="B118" t="s">
        <v>552</v>
      </c>
      <c r="C118" t="s">
        <v>405</v>
      </c>
      <c r="D118" t="s">
        <v>578</v>
      </c>
      <c r="E118" t="s">
        <v>579</v>
      </c>
      <c r="F118" t="str">
        <f t="shared" si="1"/>
        <v>Eleanore Cavagnaro</v>
      </c>
      <c r="G118" t="s">
        <v>276</v>
      </c>
      <c r="H118" t="s">
        <v>54</v>
      </c>
      <c r="I118">
        <v>10.25</v>
      </c>
    </row>
    <row r="119" spans="1:9" x14ac:dyDescent="0.35">
      <c r="A119">
        <v>100</v>
      </c>
      <c r="B119" t="s">
        <v>552</v>
      </c>
      <c r="C119" t="s">
        <v>405</v>
      </c>
      <c r="D119" t="s">
        <v>580</v>
      </c>
      <c r="E119" t="s">
        <v>581</v>
      </c>
      <c r="F119" t="str">
        <f t="shared" si="1"/>
        <v>Cleopatra Parzis</v>
      </c>
      <c r="G119" t="s">
        <v>277</v>
      </c>
      <c r="H119" t="s">
        <v>54</v>
      </c>
      <c r="I119">
        <v>10.28</v>
      </c>
    </row>
    <row r="120" spans="1:9" x14ac:dyDescent="0.35">
      <c r="A120">
        <v>104</v>
      </c>
      <c r="B120" t="s">
        <v>552</v>
      </c>
      <c r="C120" t="s">
        <v>405</v>
      </c>
      <c r="D120" t="s">
        <v>582</v>
      </c>
      <c r="E120" t="s">
        <v>583</v>
      </c>
      <c r="F120" t="str">
        <f t="shared" si="1"/>
        <v>Alice Fewlis</v>
      </c>
      <c r="G120" t="s">
        <v>278</v>
      </c>
      <c r="H120" t="s">
        <v>65</v>
      </c>
      <c r="I120">
        <v>10.38</v>
      </c>
    </row>
    <row r="121" spans="1:9" x14ac:dyDescent="0.35">
      <c r="A121">
        <v>106</v>
      </c>
      <c r="B121" t="s">
        <v>552</v>
      </c>
      <c r="C121" t="s">
        <v>405</v>
      </c>
      <c r="D121" t="s">
        <v>584</v>
      </c>
      <c r="E121" t="s">
        <v>585</v>
      </c>
      <c r="F121" t="str">
        <f t="shared" si="1"/>
        <v>Alicia Sheya</v>
      </c>
      <c r="G121" t="s">
        <v>279</v>
      </c>
      <c r="H121" t="s">
        <v>48</v>
      </c>
      <c r="I121">
        <v>10.39</v>
      </c>
    </row>
    <row r="122" spans="1:9" x14ac:dyDescent="0.35">
      <c r="A122">
        <v>107</v>
      </c>
      <c r="B122" t="s">
        <v>552</v>
      </c>
      <c r="C122" t="s">
        <v>405</v>
      </c>
      <c r="D122" t="s">
        <v>426</v>
      </c>
      <c r="E122" t="s">
        <v>586</v>
      </c>
      <c r="F122" t="str">
        <f t="shared" si="1"/>
        <v>Sofia Cho</v>
      </c>
      <c r="G122" t="s">
        <v>280</v>
      </c>
      <c r="H122" t="s">
        <v>65</v>
      </c>
      <c r="I122">
        <v>10.39</v>
      </c>
    </row>
    <row r="123" spans="1:9" x14ac:dyDescent="0.35">
      <c r="A123">
        <v>108</v>
      </c>
      <c r="B123" t="s">
        <v>552</v>
      </c>
      <c r="C123" t="s">
        <v>405</v>
      </c>
      <c r="D123" t="s">
        <v>108</v>
      </c>
      <c r="E123" t="s">
        <v>587</v>
      </c>
      <c r="F123" t="str">
        <f t="shared" si="1"/>
        <v>Chloe Mu</v>
      </c>
      <c r="G123" t="s">
        <v>281</v>
      </c>
      <c r="H123" t="s">
        <v>48</v>
      </c>
      <c r="I123">
        <v>10.42</v>
      </c>
    </row>
    <row r="124" spans="1:9" x14ac:dyDescent="0.35">
      <c r="A124">
        <v>109</v>
      </c>
      <c r="B124" t="s">
        <v>552</v>
      </c>
      <c r="C124" t="s">
        <v>405</v>
      </c>
      <c r="D124" t="s">
        <v>588</v>
      </c>
      <c r="E124" t="s">
        <v>589</v>
      </c>
      <c r="F124" t="str">
        <f t="shared" si="1"/>
        <v>Ottilie Reynolds</v>
      </c>
      <c r="G124" t="s">
        <v>282</v>
      </c>
      <c r="H124" t="s">
        <v>65</v>
      </c>
      <c r="I124">
        <v>10.47</v>
      </c>
    </row>
    <row r="125" spans="1:9" x14ac:dyDescent="0.35">
      <c r="A125">
        <v>110</v>
      </c>
      <c r="B125" t="s">
        <v>552</v>
      </c>
      <c r="C125" t="s">
        <v>405</v>
      </c>
      <c r="D125" t="s">
        <v>590</v>
      </c>
      <c r="E125" t="s">
        <v>591</v>
      </c>
      <c r="F125" t="str">
        <f t="shared" si="1"/>
        <v>Arabella Hewett</v>
      </c>
      <c r="G125" t="s">
        <v>283</v>
      </c>
      <c r="H125" t="s">
        <v>65</v>
      </c>
      <c r="I125">
        <v>10.48</v>
      </c>
    </row>
    <row r="126" spans="1:9" x14ac:dyDescent="0.35">
      <c r="A126">
        <v>112</v>
      </c>
      <c r="B126" t="s">
        <v>552</v>
      </c>
      <c r="C126" t="s">
        <v>405</v>
      </c>
      <c r="D126" t="s">
        <v>592</v>
      </c>
      <c r="E126" t="s">
        <v>593</v>
      </c>
      <c r="F126" t="str">
        <f t="shared" si="1"/>
        <v>Lisa Wei</v>
      </c>
      <c r="G126" t="s">
        <v>284</v>
      </c>
      <c r="H126" t="s">
        <v>54</v>
      </c>
      <c r="I126">
        <v>11.05</v>
      </c>
    </row>
    <row r="127" spans="1:9" x14ac:dyDescent="0.35">
      <c r="A127">
        <v>114</v>
      </c>
      <c r="B127" t="s">
        <v>552</v>
      </c>
      <c r="C127" t="s">
        <v>405</v>
      </c>
      <c r="D127" t="s">
        <v>594</v>
      </c>
      <c r="E127" t="s">
        <v>429</v>
      </c>
      <c r="F127" t="str">
        <f t="shared" si="1"/>
        <v>Surkhab C</v>
      </c>
      <c r="G127" t="s">
        <v>285</v>
      </c>
      <c r="H127" t="s">
        <v>100</v>
      </c>
      <c r="I127" s="99">
        <v>11.1</v>
      </c>
    </row>
    <row r="128" spans="1:9" x14ac:dyDescent="0.35">
      <c r="A128">
        <v>115</v>
      </c>
      <c r="B128" t="s">
        <v>552</v>
      </c>
      <c r="C128" t="s">
        <v>405</v>
      </c>
      <c r="D128" t="s">
        <v>595</v>
      </c>
      <c r="E128" t="s">
        <v>596</v>
      </c>
      <c r="F128" t="str">
        <f t="shared" si="1"/>
        <v>Maria Papalia</v>
      </c>
      <c r="G128" t="s">
        <v>286</v>
      </c>
      <c r="H128" t="s">
        <v>54</v>
      </c>
      <c r="I128" s="99">
        <v>11.1</v>
      </c>
    </row>
    <row r="129" spans="1:9" x14ac:dyDescent="0.35">
      <c r="A129">
        <v>116</v>
      </c>
      <c r="B129" t="s">
        <v>552</v>
      </c>
      <c r="C129" t="s">
        <v>405</v>
      </c>
      <c r="D129" t="s">
        <v>597</v>
      </c>
      <c r="E129" t="s">
        <v>444</v>
      </c>
      <c r="F129" t="str">
        <f t="shared" si="1"/>
        <v>Estelle W</v>
      </c>
      <c r="G129" t="s">
        <v>287</v>
      </c>
      <c r="H129" t="s">
        <v>65</v>
      </c>
      <c r="I129">
        <v>11.19</v>
      </c>
    </row>
    <row r="130" spans="1:9" x14ac:dyDescent="0.35">
      <c r="A130">
        <v>119</v>
      </c>
      <c r="B130" t="s">
        <v>552</v>
      </c>
      <c r="C130" t="s">
        <v>405</v>
      </c>
      <c r="D130" t="s">
        <v>98</v>
      </c>
      <c r="E130" t="s">
        <v>576</v>
      </c>
      <c r="F130" t="str">
        <f t="shared" ref="F130:F193" si="2">D130&amp;" "&amp;E130</f>
        <v>Amelia Cross</v>
      </c>
      <c r="G130" t="s">
        <v>288</v>
      </c>
      <c r="H130" t="s">
        <v>105</v>
      </c>
      <c r="I130">
        <v>11.34</v>
      </c>
    </row>
    <row r="131" spans="1:9" x14ac:dyDescent="0.35">
      <c r="A131">
        <v>120</v>
      </c>
      <c r="B131" t="s">
        <v>552</v>
      </c>
      <c r="C131" t="s">
        <v>405</v>
      </c>
      <c r="D131" t="s">
        <v>598</v>
      </c>
      <c r="E131" t="s">
        <v>599</v>
      </c>
      <c r="F131" t="str">
        <f t="shared" si="2"/>
        <v>Remi Delaney-Garrett</v>
      </c>
      <c r="G131" t="s">
        <v>289</v>
      </c>
      <c r="H131" t="s">
        <v>54</v>
      </c>
      <c r="I131">
        <v>11.34</v>
      </c>
    </row>
    <row r="132" spans="1:9" x14ac:dyDescent="0.35">
      <c r="A132">
        <v>121</v>
      </c>
      <c r="B132" t="s">
        <v>552</v>
      </c>
      <c r="C132" t="s">
        <v>405</v>
      </c>
      <c r="D132" t="s">
        <v>417</v>
      </c>
      <c r="E132" t="s">
        <v>600</v>
      </c>
      <c r="F132" t="str">
        <f t="shared" si="2"/>
        <v>Lily Mazzone</v>
      </c>
      <c r="G132" t="s">
        <v>290</v>
      </c>
      <c r="H132" t="s">
        <v>105</v>
      </c>
      <c r="I132">
        <v>11.39</v>
      </c>
    </row>
    <row r="133" spans="1:9" x14ac:dyDescent="0.35">
      <c r="A133">
        <v>122</v>
      </c>
      <c r="B133" t="s">
        <v>552</v>
      </c>
      <c r="C133" t="s">
        <v>405</v>
      </c>
      <c r="D133" t="s">
        <v>523</v>
      </c>
      <c r="E133" t="s">
        <v>601</v>
      </c>
      <c r="F133" t="str">
        <f t="shared" si="2"/>
        <v>E Zuo</v>
      </c>
      <c r="G133" t="s">
        <v>291</v>
      </c>
      <c r="H133" t="s">
        <v>268</v>
      </c>
      <c r="I133">
        <v>11.39</v>
      </c>
    </row>
    <row r="134" spans="1:9" x14ac:dyDescent="0.35">
      <c r="A134">
        <v>125</v>
      </c>
      <c r="B134" t="s">
        <v>552</v>
      </c>
      <c r="C134" t="s">
        <v>405</v>
      </c>
      <c r="D134" t="s">
        <v>602</v>
      </c>
      <c r="E134" t="s">
        <v>448</v>
      </c>
      <c r="F134" t="str">
        <f t="shared" si="2"/>
        <v>Valentina S</v>
      </c>
      <c r="G134" t="s">
        <v>292</v>
      </c>
      <c r="H134" t="s">
        <v>65</v>
      </c>
      <c r="I134">
        <v>11.42</v>
      </c>
    </row>
    <row r="135" spans="1:9" x14ac:dyDescent="0.35">
      <c r="A135">
        <v>131</v>
      </c>
      <c r="B135" t="s">
        <v>552</v>
      </c>
      <c r="C135" t="s">
        <v>405</v>
      </c>
      <c r="D135" t="s">
        <v>108</v>
      </c>
      <c r="E135" t="s">
        <v>474</v>
      </c>
      <c r="F135" t="str">
        <f t="shared" si="2"/>
        <v>Chloe Joyce</v>
      </c>
      <c r="G135" t="s">
        <v>293</v>
      </c>
      <c r="H135" t="s">
        <v>105</v>
      </c>
      <c r="I135">
        <v>11.57</v>
      </c>
    </row>
    <row r="136" spans="1:9" x14ac:dyDescent="0.35">
      <c r="A136">
        <v>132</v>
      </c>
      <c r="B136" t="s">
        <v>552</v>
      </c>
      <c r="C136" t="s">
        <v>405</v>
      </c>
      <c r="D136" t="s">
        <v>603</v>
      </c>
      <c r="E136" t="s">
        <v>604</v>
      </c>
      <c r="F136" t="str">
        <f t="shared" si="2"/>
        <v>Elouise Aston</v>
      </c>
      <c r="G136" t="s">
        <v>294</v>
      </c>
      <c r="H136" t="s">
        <v>54</v>
      </c>
      <c r="I136">
        <v>11.59</v>
      </c>
    </row>
    <row r="137" spans="1:9" x14ac:dyDescent="0.35">
      <c r="A137">
        <v>133</v>
      </c>
      <c r="B137" t="s">
        <v>552</v>
      </c>
      <c r="C137" t="s">
        <v>405</v>
      </c>
      <c r="D137" t="s">
        <v>605</v>
      </c>
      <c r="E137" t="s">
        <v>117</v>
      </c>
      <c r="F137" t="str">
        <f t="shared" si="2"/>
        <v>Emily M</v>
      </c>
      <c r="G137" t="s">
        <v>295</v>
      </c>
      <c r="H137" t="s">
        <v>100</v>
      </c>
      <c r="I137">
        <v>12.01</v>
      </c>
    </row>
    <row r="138" spans="1:9" x14ac:dyDescent="0.35">
      <c r="A138">
        <v>138</v>
      </c>
      <c r="B138" t="s">
        <v>552</v>
      </c>
      <c r="C138" t="s">
        <v>405</v>
      </c>
      <c r="D138" t="s">
        <v>606</v>
      </c>
      <c r="E138" t="s">
        <v>607</v>
      </c>
      <c r="F138" t="str">
        <f t="shared" si="2"/>
        <v>Ivy Do</v>
      </c>
      <c r="G138" t="s">
        <v>296</v>
      </c>
      <c r="H138" t="s">
        <v>65</v>
      </c>
      <c r="I138">
        <v>12.09</v>
      </c>
    </row>
    <row r="139" spans="1:9" x14ac:dyDescent="0.35">
      <c r="A139">
        <v>140</v>
      </c>
      <c r="B139" t="s">
        <v>552</v>
      </c>
      <c r="C139" t="s">
        <v>405</v>
      </c>
      <c r="D139" t="s">
        <v>608</v>
      </c>
      <c r="E139" t="s">
        <v>429</v>
      </c>
      <c r="F139" t="str">
        <f t="shared" si="2"/>
        <v>Flo C</v>
      </c>
      <c r="G139" t="s">
        <v>297</v>
      </c>
      <c r="H139" t="s">
        <v>100</v>
      </c>
      <c r="I139" s="99">
        <v>12.1</v>
      </c>
    </row>
    <row r="140" spans="1:9" x14ac:dyDescent="0.35">
      <c r="A140">
        <v>141</v>
      </c>
      <c r="B140" t="s">
        <v>552</v>
      </c>
      <c r="C140" t="s">
        <v>405</v>
      </c>
      <c r="D140" t="s">
        <v>108</v>
      </c>
      <c r="E140" t="s">
        <v>609</v>
      </c>
      <c r="F140" t="str">
        <f t="shared" si="2"/>
        <v>Chloe T</v>
      </c>
      <c r="G140" t="s">
        <v>298</v>
      </c>
      <c r="H140" t="s">
        <v>100</v>
      </c>
      <c r="I140">
        <v>12.15</v>
      </c>
    </row>
    <row r="141" spans="1:9" x14ac:dyDescent="0.35">
      <c r="A141">
        <v>144</v>
      </c>
      <c r="B141" t="s">
        <v>552</v>
      </c>
      <c r="C141" t="s">
        <v>405</v>
      </c>
      <c r="D141" t="s">
        <v>413</v>
      </c>
      <c r="E141" t="s">
        <v>610</v>
      </c>
      <c r="F141" t="str">
        <f t="shared" si="2"/>
        <v>Olivia  Scott</v>
      </c>
      <c r="G141" t="s">
        <v>299</v>
      </c>
      <c r="H141" t="s">
        <v>54</v>
      </c>
      <c r="I141">
        <v>12.38</v>
      </c>
    </row>
    <row r="142" spans="1:9" x14ac:dyDescent="0.35">
      <c r="A142">
        <v>152</v>
      </c>
      <c r="B142" t="s">
        <v>552</v>
      </c>
      <c r="C142" t="s">
        <v>405</v>
      </c>
      <c r="D142" t="s">
        <v>611</v>
      </c>
      <c r="E142" t="s">
        <v>589</v>
      </c>
      <c r="F142" t="str">
        <f t="shared" si="2"/>
        <v>Romola Reynolds</v>
      </c>
      <c r="G142" t="s">
        <v>300</v>
      </c>
      <c r="H142" t="s">
        <v>65</v>
      </c>
      <c r="I142">
        <v>13.18</v>
      </c>
    </row>
    <row r="143" spans="1:9" x14ac:dyDescent="0.35">
      <c r="A143">
        <v>153</v>
      </c>
      <c r="B143" t="s">
        <v>552</v>
      </c>
      <c r="C143" t="s">
        <v>405</v>
      </c>
      <c r="D143" t="s">
        <v>612</v>
      </c>
      <c r="E143" t="s">
        <v>613</v>
      </c>
      <c r="F143" t="str">
        <f t="shared" si="2"/>
        <v>Annabelle Heinrich</v>
      </c>
      <c r="G143" t="s">
        <v>301</v>
      </c>
      <c r="H143" t="s">
        <v>105</v>
      </c>
      <c r="I143">
        <v>13.19</v>
      </c>
    </row>
    <row r="144" spans="1:9" x14ac:dyDescent="0.35">
      <c r="A144">
        <v>159</v>
      </c>
      <c r="B144" t="s">
        <v>552</v>
      </c>
      <c r="C144" t="s">
        <v>405</v>
      </c>
      <c r="D144" t="s">
        <v>614</v>
      </c>
      <c r="E144" t="s">
        <v>615</v>
      </c>
      <c r="F144" t="str">
        <f t="shared" si="2"/>
        <v>Nora Z</v>
      </c>
      <c r="G144" t="s">
        <v>302</v>
      </c>
      <c r="H144" t="s">
        <v>100</v>
      </c>
      <c r="I144">
        <v>13.56</v>
      </c>
    </row>
    <row r="145" spans="1:9" x14ac:dyDescent="0.35">
      <c r="A145">
        <v>253</v>
      </c>
      <c r="B145" t="s">
        <v>552</v>
      </c>
      <c r="C145" t="s">
        <v>405</v>
      </c>
      <c r="D145" t="s">
        <v>616</v>
      </c>
      <c r="E145" t="s">
        <v>617</v>
      </c>
      <c r="F145" t="str">
        <f t="shared" si="2"/>
        <v>Anaya Kaur</v>
      </c>
      <c r="G145" t="s">
        <v>303</v>
      </c>
      <c r="H145" t="s">
        <v>65</v>
      </c>
      <c r="I145">
        <v>19.559999999999999</v>
      </c>
    </row>
    <row r="146" spans="1:9" x14ac:dyDescent="0.35">
      <c r="A146">
        <v>261</v>
      </c>
      <c r="B146" t="s">
        <v>552</v>
      </c>
      <c r="C146" t="s">
        <v>405</v>
      </c>
      <c r="D146" t="s">
        <v>421</v>
      </c>
      <c r="E146" t="s">
        <v>618</v>
      </c>
      <c r="F146" t="str">
        <f t="shared" si="2"/>
        <v>Hannah Zeng</v>
      </c>
      <c r="G146" t="s">
        <v>304</v>
      </c>
      <c r="H146" t="s">
        <v>105</v>
      </c>
      <c r="I146">
        <v>20.51</v>
      </c>
    </row>
    <row r="147" spans="1:9" x14ac:dyDescent="0.35">
      <c r="A147">
        <v>268</v>
      </c>
      <c r="B147" t="s">
        <v>552</v>
      </c>
      <c r="C147" t="s">
        <v>405</v>
      </c>
      <c r="D147" t="s">
        <v>619</v>
      </c>
      <c r="E147" t="s">
        <v>617</v>
      </c>
      <c r="F147" t="str">
        <f t="shared" si="2"/>
        <v>Aayat Kaur</v>
      </c>
      <c r="G147" t="s">
        <v>305</v>
      </c>
      <c r="H147" t="s">
        <v>65</v>
      </c>
      <c r="I147">
        <v>21.39</v>
      </c>
    </row>
    <row r="148" spans="1:9" x14ac:dyDescent="0.35">
      <c r="A148">
        <v>1</v>
      </c>
      <c r="B148" t="s">
        <v>552</v>
      </c>
      <c r="C148" t="s">
        <v>447</v>
      </c>
      <c r="D148" t="s">
        <v>620</v>
      </c>
      <c r="E148" t="s">
        <v>621</v>
      </c>
      <c r="F148" t="str">
        <f t="shared" si="2"/>
        <v>Abraham Tembel</v>
      </c>
      <c r="G148" t="s">
        <v>306</v>
      </c>
      <c r="H148" t="s">
        <v>169</v>
      </c>
      <c r="I148" s="99">
        <v>6.5</v>
      </c>
    </row>
    <row r="149" spans="1:9" x14ac:dyDescent="0.35">
      <c r="A149">
        <v>2</v>
      </c>
      <c r="B149" t="s">
        <v>552</v>
      </c>
      <c r="C149" t="s">
        <v>447</v>
      </c>
      <c r="D149" t="s">
        <v>519</v>
      </c>
      <c r="E149" t="s">
        <v>622</v>
      </c>
      <c r="F149" t="str">
        <f t="shared" si="2"/>
        <v>Eddie Sheppard</v>
      </c>
      <c r="G149" t="s">
        <v>307</v>
      </c>
      <c r="H149" t="s">
        <v>59</v>
      </c>
      <c r="I149" s="99">
        <v>6.52</v>
      </c>
    </row>
    <row r="150" spans="1:9" x14ac:dyDescent="0.35">
      <c r="A150">
        <v>3</v>
      </c>
      <c r="B150" t="s">
        <v>552</v>
      </c>
      <c r="C150" t="s">
        <v>623</v>
      </c>
      <c r="D150" t="s">
        <v>527</v>
      </c>
      <c r="E150" t="s">
        <v>624</v>
      </c>
      <c r="F150" t="str">
        <f t="shared" si="2"/>
        <v>Jack Case</v>
      </c>
      <c r="G150" t="s">
        <v>308</v>
      </c>
      <c r="H150" t="s">
        <v>59</v>
      </c>
      <c r="I150" s="99">
        <v>7.16</v>
      </c>
    </row>
    <row r="151" spans="1:9" x14ac:dyDescent="0.35">
      <c r="A151">
        <v>4</v>
      </c>
      <c r="B151" t="s">
        <v>552</v>
      </c>
      <c r="C151" t="s">
        <v>447</v>
      </c>
      <c r="D151" t="s">
        <v>625</v>
      </c>
      <c r="E151" t="s">
        <v>622</v>
      </c>
      <c r="F151" t="str">
        <f t="shared" si="2"/>
        <v>Henry Sheppard</v>
      </c>
      <c r="G151" t="s">
        <v>309</v>
      </c>
      <c r="H151" t="s">
        <v>59</v>
      </c>
      <c r="I151" s="99">
        <v>7.17</v>
      </c>
    </row>
    <row r="152" spans="1:9" x14ac:dyDescent="0.35">
      <c r="A152">
        <v>5</v>
      </c>
      <c r="B152" t="s">
        <v>552</v>
      </c>
      <c r="C152" t="s">
        <v>447</v>
      </c>
      <c r="D152" t="s">
        <v>626</v>
      </c>
      <c r="E152" t="s">
        <v>627</v>
      </c>
      <c r="F152" t="str">
        <f t="shared" si="2"/>
        <v>Angelo Bagnato</v>
      </c>
      <c r="G152" t="s">
        <v>310</v>
      </c>
      <c r="H152" t="s">
        <v>58</v>
      </c>
      <c r="I152" s="99">
        <v>7.41</v>
      </c>
    </row>
    <row r="153" spans="1:9" x14ac:dyDescent="0.35">
      <c r="A153">
        <v>6</v>
      </c>
      <c r="B153" t="s">
        <v>552</v>
      </c>
      <c r="C153" t="s">
        <v>447</v>
      </c>
      <c r="D153" t="s">
        <v>628</v>
      </c>
      <c r="E153" t="s">
        <v>629</v>
      </c>
      <c r="F153" t="str">
        <f t="shared" si="2"/>
        <v>Rory  Blewett</v>
      </c>
      <c r="G153" t="s">
        <v>311</v>
      </c>
      <c r="H153" t="s">
        <v>59</v>
      </c>
      <c r="I153" s="99">
        <v>7.44</v>
      </c>
    </row>
    <row r="154" spans="1:9" x14ac:dyDescent="0.35">
      <c r="A154">
        <v>7</v>
      </c>
      <c r="B154" t="s">
        <v>552</v>
      </c>
      <c r="C154" t="s">
        <v>447</v>
      </c>
      <c r="D154" t="s">
        <v>630</v>
      </c>
      <c r="E154" t="s">
        <v>631</v>
      </c>
      <c r="F154" t="str">
        <f t="shared" si="2"/>
        <v>Kyrie Halloran</v>
      </c>
      <c r="G154" t="s">
        <v>312</v>
      </c>
      <c r="H154" t="s">
        <v>59</v>
      </c>
      <c r="I154" s="99">
        <v>7.45</v>
      </c>
    </row>
    <row r="155" spans="1:9" x14ac:dyDescent="0.35">
      <c r="A155">
        <v>8</v>
      </c>
      <c r="B155" t="s">
        <v>552</v>
      </c>
      <c r="C155" t="s">
        <v>447</v>
      </c>
      <c r="D155" t="s">
        <v>632</v>
      </c>
      <c r="E155" t="s">
        <v>633</v>
      </c>
      <c r="F155" t="str">
        <f t="shared" si="2"/>
        <v>Hugo Staff</v>
      </c>
      <c r="G155" t="s">
        <v>313</v>
      </c>
      <c r="H155" t="s">
        <v>59</v>
      </c>
      <c r="I155" s="99">
        <v>7.48</v>
      </c>
    </row>
    <row r="156" spans="1:9" x14ac:dyDescent="0.35">
      <c r="A156">
        <v>9</v>
      </c>
      <c r="B156" t="s">
        <v>552</v>
      </c>
      <c r="C156" t="s">
        <v>447</v>
      </c>
      <c r="D156" t="s">
        <v>625</v>
      </c>
      <c r="E156" t="s">
        <v>634</v>
      </c>
      <c r="F156" t="str">
        <f t="shared" si="2"/>
        <v>Henry Bendyk</v>
      </c>
      <c r="G156" t="s">
        <v>314</v>
      </c>
      <c r="H156" t="s">
        <v>169</v>
      </c>
      <c r="I156" s="99">
        <v>7.54</v>
      </c>
    </row>
    <row r="157" spans="1:9" x14ac:dyDescent="0.35">
      <c r="A157">
        <v>10</v>
      </c>
      <c r="B157" t="s">
        <v>552</v>
      </c>
      <c r="C157" t="s">
        <v>447</v>
      </c>
      <c r="D157" t="s">
        <v>635</v>
      </c>
      <c r="E157" t="s">
        <v>535</v>
      </c>
      <c r="F157" t="str">
        <f t="shared" si="2"/>
        <v>Oscar Harris</v>
      </c>
      <c r="G157" t="s">
        <v>315</v>
      </c>
      <c r="H157" t="s">
        <v>59</v>
      </c>
      <c r="I157" s="99">
        <v>8.02</v>
      </c>
    </row>
    <row r="158" spans="1:9" x14ac:dyDescent="0.35">
      <c r="A158">
        <v>11</v>
      </c>
      <c r="B158" t="s">
        <v>552</v>
      </c>
      <c r="C158" t="s">
        <v>447</v>
      </c>
      <c r="D158" t="s">
        <v>636</v>
      </c>
      <c r="E158" t="s">
        <v>637</v>
      </c>
      <c r="F158" t="str">
        <f t="shared" si="2"/>
        <v>Harley Barber</v>
      </c>
      <c r="G158" t="s">
        <v>316</v>
      </c>
      <c r="H158" t="s">
        <v>59</v>
      </c>
      <c r="I158" s="99">
        <v>8.06</v>
      </c>
    </row>
    <row r="159" spans="1:9" x14ac:dyDescent="0.35">
      <c r="A159">
        <v>12</v>
      </c>
      <c r="B159" t="s">
        <v>552</v>
      </c>
      <c r="C159" t="s">
        <v>447</v>
      </c>
      <c r="D159" t="s">
        <v>638</v>
      </c>
      <c r="E159" t="s">
        <v>637</v>
      </c>
      <c r="F159" t="str">
        <f t="shared" si="2"/>
        <v>Baxter Barber</v>
      </c>
      <c r="G159" t="s">
        <v>317</v>
      </c>
      <c r="H159" t="s">
        <v>59</v>
      </c>
      <c r="I159" s="99">
        <v>8.07</v>
      </c>
    </row>
    <row r="160" spans="1:9" x14ac:dyDescent="0.35">
      <c r="A160">
        <v>13</v>
      </c>
      <c r="B160" t="s">
        <v>552</v>
      </c>
      <c r="C160" t="s">
        <v>447</v>
      </c>
      <c r="D160" t="s">
        <v>504</v>
      </c>
      <c r="E160" t="s">
        <v>639</v>
      </c>
      <c r="F160" t="str">
        <f t="shared" si="2"/>
        <v>William Green</v>
      </c>
      <c r="G160" t="s">
        <v>318</v>
      </c>
      <c r="H160" t="s">
        <v>169</v>
      </c>
      <c r="I160" s="99">
        <v>8.07</v>
      </c>
    </row>
    <row r="161" spans="1:9" x14ac:dyDescent="0.35">
      <c r="A161">
        <v>14</v>
      </c>
      <c r="B161" t="s">
        <v>552</v>
      </c>
      <c r="C161" t="s">
        <v>447</v>
      </c>
      <c r="D161" t="s">
        <v>515</v>
      </c>
      <c r="E161" t="s">
        <v>640</v>
      </c>
      <c r="F161" t="str">
        <f t="shared" si="2"/>
        <v>Archie Tidmarsh</v>
      </c>
      <c r="G161" t="s">
        <v>319</v>
      </c>
      <c r="H161" t="s">
        <v>59</v>
      </c>
      <c r="I161" s="99">
        <v>8.09</v>
      </c>
    </row>
    <row r="162" spans="1:9" x14ac:dyDescent="0.35">
      <c r="A162">
        <v>15</v>
      </c>
      <c r="B162" t="s">
        <v>552</v>
      </c>
      <c r="C162" t="s">
        <v>447</v>
      </c>
      <c r="D162" t="s">
        <v>494</v>
      </c>
      <c r="E162" t="s">
        <v>641</v>
      </c>
      <c r="F162" t="str">
        <f t="shared" si="2"/>
        <v>Oliver Vjeshka</v>
      </c>
      <c r="G162" t="s">
        <v>320</v>
      </c>
      <c r="H162" t="s">
        <v>59</v>
      </c>
      <c r="I162" s="99">
        <v>8.1</v>
      </c>
    </row>
    <row r="163" spans="1:9" x14ac:dyDescent="0.35">
      <c r="A163">
        <v>16</v>
      </c>
      <c r="B163" t="s">
        <v>552</v>
      </c>
      <c r="C163" t="s">
        <v>447</v>
      </c>
      <c r="D163" t="s">
        <v>642</v>
      </c>
      <c r="E163" t="s">
        <v>627</v>
      </c>
      <c r="F163" t="str">
        <f t="shared" si="2"/>
        <v>Mattia Bagnato</v>
      </c>
      <c r="G163" t="s">
        <v>321</v>
      </c>
      <c r="H163" t="s">
        <v>58</v>
      </c>
      <c r="I163" s="99">
        <v>8.1199999999999992</v>
      </c>
    </row>
    <row r="164" spans="1:9" x14ac:dyDescent="0.35">
      <c r="A164">
        <v>17</v>
      </c>
      <c r="B164" t="s">
        <v>552</v>
      </c>
      <c r="C164" t="s">
        <v>447</v>
      </c>
      <c r="D164" t="s">
        <v>643</v>
      </c>
      <c r="E164" t="s">
        <v>644</v>
      </c>
      <c r="F164" t="str">
        <f t="shared" si="2"/>
        <v>jason Hatchard</v>
      </c>
      <c r="G164" t="s">
        <v>322</v>
      </c>
      <c r="H164" t="s">
        <v>55</v>
      </c>
      <c r="I164" s="99">
        <v>8.14</v>
      </c>
    </row>
    <row r="165" spans="1:9" x14ac:dyDescent="0.35">
      <c r="A165">
        <v>18</v>
      </c>
      <c r="B165" t="s">
        <v>552</v>
      </c>
      <c r="C165" t="s">
        <v>447</v>
      </c>
      <c r="D165" t="s">
        <v>632</v>
      </c>
      <c r="E165" t="s">
        <v>645</v>
      </c>
      <c r="F165" t="str">
        <f t="shared" si="2"/>
        <v>Hugo Hayden</v>
      </c>
      <c r="G165" t="s">
        <v>323</v>
      </c>
      <c r="H165" t="s">
        <v>59</v>
      </c>
      <c r="I165" s="99">
        <v>8.17</v>
      </c>
    </row>
    <row r="166" spans="1:9" x14ac:dyDescent="0.35">
      <c r="A166">
        <v>21</v>
      </c>
      <c r="B166" t="s">
        <v>552</v>
      </c>
      <c r="C166" t="s">
        <v>447</v>
      </c>
      <c r="D166" t="s">
        <v>646</v>
      </c>
      <c r="E166" t="s">
        <v>647</v>
      </c>
      <c r="F166" t="str">
        <f t="shared" si="2"/>
        <v>Ned Downer</v>
      </c>
      <c r="G166" t="s">
        <v>324</v>
      </c>
      <c r="H166" t="s">
        <v>169</v>
      </c>
      <c r="I166" s="99">
        <v>8.19</v>
      </c>
    </row>
    <row r="167" spans="1:9" x14ac:dyDescent="0.35">
      <c r="A167">
        <v>22</v>
      </c>
      <c r="B167" t="s">
        <v>552</v>
      </c>
      <c r="C167" t="s">
        <v>447</v>
      </c>
      <c r="D167" t="s">
        <v>648</v>
      </c>
      <c r="E167" t="s">
        <v>629</v>
      </c>
      <c r="F167" t="str">
        <f t="shared" si="2"/>
        <v>Sam Blewett</v>
      </c>
      <c r="G167" t="s">
        <v>325</v>
      </c>
      <c r="H167" t="s">
        <v>59</v>
      </c>
      <c r="I167" s="99">
        <v>8.1999999999999993</v>
      </c>
    </row>
    <row r="168" spans="1:9" x14ac:dyDescent="0.35">
      <c r="A168">
        <v>23</v>
      </c>
      <c r="B168" t="s">
        <v>552</v>
      </c>
      <c r="C168" t="s">
        <v>447</v>
      </c>
      <c r="D168" t="s">
        <v>649</v>
      </c>
      <c r="E168" t="s">
        <v>650</v>
      </c>
      <c r="F168" t="str">
        <f t="shared" si="2"/>
        <v>Jude Jones</v>
      </c>
      <c r="G168" t="s">
        <v>326</v>
      </c>
      <c r="H168" t="s">
        <v>23</v>
      </c>
      <c r="I168" s="99">
        <v>8.2100000000000009</v>
      </c>
    </row>
    <row r="169" spans="1:9" x14ac:dyDescent="0.35">
      <c r="A169">
        <v>24</v>
      </c>
      <c r="B169" t="s">
        <v>552</v>
      </c>
      <c r="C169" t="s">
        <v>447</v>
      </c>
      <c r="D169" t="s">
        <v>651</v>
      </c>
      <c r="E169" t="s">
        <v>652</v>
      </c>
      <c r="F169" t="str">
        <f t="shared" si="2"/>
        <v>Thomas Ringwood</v>
      </c>
      <c r="G169" t="s">
        <v>327</v>
      </c>
      <c r="H169" t="s">
        <v>59</v>
      </c>
      <c r="I169" s="99">
        <v>8.23</v>
      </c>
    </row>
    <row r="170" spans="1:9" x14ac:dyDescent="0.35">
      <c r="A170">
        <v>25</v>
      </c>
      <c r="B170" t="s">
        <v>552</v>
      </c>
      <c r="C170" t="s">
        <v>447</v>
      </c>
      <c r="D170" t="s">
        <v>653</v>
      </c>
      <c r="E170" t="s">
        <v>654</v>
      </c>
      <c r="F170" t="str">
        <f t="shared" si="2"/>
        <v>Elijah Ford</v>
      </c>
      <c r="G170" t="s">
        <v>328</v>
      </c>
      <c r="H170" t="s">
        <v>58</v>
      </c>
      <c r="I170" s="99">
        <v>8.3800000000000008</v>
      </c>
    </row>
    <row r="171" spans="1:9" x14ac:dyDescent="0.35">
      <c r="A171">
        <v>26</v>
      </c>
      <c r="B171" t="s">
        <v>552</v>
      </c>
      <c r="C171" t="s">
        <v>447</v>
      </c>
      <c r="D171" t="s">
        <v>655</v>
      </c>
      <c r="E171" t="s">
        <v>656</v>
      </c>
      <c r="F171" t="str">
        <f t="shared" si="2"/>
        <v>Everson Liu</v>
      </c>
      <c r="G171" t="s">
        <v>329</v>
      </c>
      <c r="H171" t="s">
        <v>105</v>
      </c>
      <c r="I171" s="99">
        <v>8.3800000000000008</v>
      </c>
    </row>
    <row r="172" spans="1:9" x14ac:dyDescent="0.35">
      <c r="A172">
        <v>27</v>
      </c>
      <c r="B172" t="s">
        <v>552</v>
      </c>
      <c r="C172" t="s">
        <v>447</v>
      </c>
      <c r="D172" t="s">
        <v>657</v>
      </c>
      <c r="E172" t="s">
        <v>658</v>
      </c>
      <c r="F172" t="str">
        <f t="shared" si="2"/>
        <v>Nicholas  Carter</v>
      </c>
      <c r="G172" t="s">
        <v>330</v>
      </c>
      <c r="H172" t="s">
        <v>105</v>
      </c>
      <c r="I172" s="99">
        <v>8.3800000000000008</v>
      </c>
    </row>
    <row r="173" spans="1:9" x14ac:dyDescent="0.35">
      <c r="A173">
        <v>28</v>
      </c>
      <c r="B173" t="s">
        <v>552</v>
      </c>
      <c r="C173" t="s">
        <v>447</v>
      </c>
      <c r="D173" t="s">
        <v>507</v>
      </c>
      <c r="E173" t="s">
        <v>659</v>
      </c>
      <c r="F173" t="str">
        <f t="shared" si="2"/>
        <v>Charlie Firth</v>
      </c>
      <c r="G173" t="s">
        <v>331</v>
      </c>
      <c r="H173" t="s">
        <v>48</v>
      </c>
      <c r="I173" s="99">
        <v>8.39</v>
      </c>
    </row>
    <row r="174" spans="1:9" x14ac:dyDescent="0.35">
      <c r="A174">
        <v>29</v>
      </c>
      <c r="B174" t="s">
        <v>552</v>
      </c>
      <c r="C174" t="s">
        <v>447</v>
      </c>
      <c r="D174" t="s">
        <v>660</v>
      </c>
      <c r="E174" t="s">
        <v>661</v>
      </c>
      <c r="F174" t="str">
        <f t="shared" si="2"/>
        <v>Ethan Philp</v>
      </c>
      <c r="G174" t="s">
        <v>332</v>
      </c>
      <c r="H174" t="s">
        <v>48</v>
      </c>
      <c r="I174" s="99">
        <v>8.41</v>
      </c>
    </row>
    <row r="175" spans="1:9" x14ac:dyDescent="0.35">
      <c r="A175">
        <v>30</v>
      </c>
      <c r="B175" t="s">
        <v>552</v>
      </c>
      <c r="C175" t="s">
        <v>447</v>
      </c>
      <c r="D175" t="s">
        <v>651</v>
      </c>
      <c r="E175" t="s">
        <v>662</v>
      </c>
      <c r="F175" t="str">
        <f t="shared" si="2"/>
        <v>Thomas O'Neill-Copas</v>
      </c>
      <c r="G175" t="s">
        <v>333</v>
      </c>
      <c r="H175" t="s">
        <v>59</v>
      </c>
      <c r="I175" s="99">
        <v>8.42</v>
      </c>
    </row>
    <row r="176" spans="1:9" x14ac:dyDescent="0.35">
      <c r="A176">
        <v>31</v>
      </c>
      <c r="B176" t="s">
        <v>552</v>
      </c>
      <c r="C176" t="s">
        <v>447</v>
      </c>
      <c r="D176" t="s">
        <v>663</v>
      </c>
      <c r="E176" t="s">
        <v>664</v>
      </c>
      <c r="F176" t="str">
        <f t="shared" si="2"/>
        <v>Alan Chen</v>
      </c>
      <c r="G176" t="s">
        <v>334</v>
      </c>
      <c r="H176" t="s">
        <v>48</v>
      </c>
      <c r="I176" s="99">
        <v>8.43</v>
      </c>
    </row>
    <row r="177" spans="1:9" x14ac:dyDescent="0.35">
      <c r="A177">
        <v>32</v>
      </c>
      <c r="B177" t="s">
        <v>552</v>
      </c>
      <c r="C177" t="s">
        <v>447</v>
      </c>
      <c r="D177" t="s">
        <v>523</v>
      </c>
      <c r="E177" t="s">
        <v>665</v>
      </c>
      <c r="F177" t="str">
        <f t="shared" si="2"/>
        <v>E Rae</v>
      </c>
      <c r="G177" t="s">
        <v>94</v>
      </c>
      <c r="H177" t="s">
        <v>268</v>
      </c>
      <c r="I177" s="99">
        <v>8.5</v>
      </c>
    </row>
    <row r="178" spans="1:9" x14ac:dyDescent="0.35">
      <c r="A178">
        <v>34</v>
      </c>
      <c r="B178" t="s">
        <v>552</v>
      </c>
      <c r="C178" t="s">
        <v>447</v>
      </c>
      <c r="D178" t="s">
        <v>666</v>
      </c>
      <c r="E178" t="s">
        <v>667</v>
      </c>
      <c r="F178" t="str">
        <f t="shared" si="2"/>
        <v>Nico Kumar</v>
      </c>
      <c r="G178" t="s">
        <v>335</v>
      </c>
      <c r="H178" t="s">
        <v>59</v>
      </c>
      <c r="I178" s="99">
        <v>8.5399999999999991</v>
      </c>
    </row>
    <row r="179" spans="1:9" x14ac:dyDescent="0.35">
      <c r="A179">
        <v>38</v>
      </c>
      <c r="B179" t="s">
        <v>552</v>
      </c>
      <c r="C179" t="s">
        <v>447</v>
      </c>
      <c r="D179" t="s">
        <v>668</v>
      </c>
      <c r="E179" t="s">
        <v>669</v>
      </c>
      <c r="F179" t="str">
        <f t="shared" si="2"/>
        <v>Sunny Sutherland</v>
      </c>
      <c r="G179" t="s">
        <v>336</v>
      </c>
      <c r="H179" t="s">
        <v>58</v>
      </c>
      <c r="I179" s="99">
        <v>9.07</v>
      </c>
    </row>
    <row r="180" spans="1:9" x14ac:dyDescent="0.35">
      <c r="A180">
        <v>39</v>
      </c>
      <c r="B180" t="s">
        <v>552</v>
      </c>
      <c r="C180" t="s">
        <v>447</v>
      </c>
      <c r="D180" t="s">
        <v>670</v>
      </c>
      <c r="E180" t="s">
        <v>671</v>
      </c>
      <c r="F180" t="str">
        <f t="shared" si="2"/>
        <v>Ollie Watson</v>
      </c>
      <c r="G180" t="s">
        <v>337</v>
      </c>
      <c r="H180" t="s">
        <v>169</v>
      </c>
      <c r="I180" s="99">
        <v>9.08</v>
      </c>
    </row>
    <row r="181" spans="1:9" x14ac:dyDescent="0.35">
      <c r="A181">
        <v>40</v>
      </c>
      <c r="B181" t="s">
        <v>552</v>
      </c>
      <c r="C181" t="s">
        <v>447</v>
      </c>
      <c r="D181" t="s">
        <v>532</v>
      </c>
      <c r="E181" t="s">
        <v>672</v>
      </c>
      <c r="F181" t="str">
        <f t="shared" si="2"/>
        <v>Harry Chapman</v>
      </c>
      <c r="G181" t="s">
        <v>338</v>
      </c>
      <c r="H181" t="s">
        <v>59</v>
      </c>
      <c r="I181" s="99">
        <v>9.1300000000000008</v>
      </c>
    </row>
    <row r="182" spans="1:9" x14ac:dyDescent="0.35">
      <c r="A182">
        <v>41</v>
      </c>
      <c r="B182" t="s">
        <v>552</v>
      </c>
      <c r="C182" t="s">
        <v>447</v>
      </c>
      <c r="D182" t="s">
        <v>673</v>
      </c>
      <c r="E182" t="s">
        <v>674</v>
      </c>
      <c r="F182" t="str">
        <f t="shared" si="2"/>
        <v>Tommy Hutchinson</v>
      </c>
      <c r="G182" t="s">
        <v>339</v>
      </c>
      <c r="H182" t="s">
        <v>169</v>
      </c>
      <c r="I182" s="99">
        <v>9.14</v>
      </c>
    </row>
    <row r="183" spans="1:9" x14ac:dyDescent="0.35">
      <c r="A183">
        <v>42</v>
      </c>
      <c r="B183" t="s">
        <v>552</v>
      </c>
      <c r="C183" t="s">
        <v>447</v>
      </c>
      <c r="D183" t="s">
        <v>675</v>
      </c>
      <c r="E183" t="s">
        <v>676</v>
      </c>
      <c r="F183" t="str">
        <f t="shared" si="2"/>
        <v>Edward Bishop</v>
      </c>
      <c r="G183" t="s">
        <v>340</v>
      </c>
      <c r="H183" t="s">
        <v>48</v>
      </c>
      <c r="I183" s="99">
        <v>9.14</v>
      </c>
    </row>
    <row r="184" spans="1:9" x14ac:dyDescent="0.35">
      <c r="A184">
        <v>43</v>
      </c>
      <c r="B184" t="s">
        <v>552</v>
      </c>
      <c r="C184" t="s">
        <v>447</v>
      </c>
      <c r="D184" t="s">
        <v>677</v>
      </c>
      <c r="E184" t="s">
        <v>678</v>
      </c>
      <c r="F184" t="str">
        <f t="shared" si="2"/>
        <v>Walter Thring</v>
      </c>
      <c r="G184" t="s">
        <v>341</v>
      </c>
      <c r="H184" t="s">
        <v>48</v>
      </c>
      <c r="I184" s="99">
        <v>9.15</v>
      </c>
    </row>
    <row r="185" spans="1:9" x14ac:dyDescent="0.35">
      <c r="A185">
        <v>44</v>
      </c>
      <c r="B185" t="s">
        <v>552</v>
      </c>
      <c r="C185" t="s">
        <v>447</v>
      </c>
      <c r="D185" t="s">
        <v>632</v>
      </c>
      <c r="E185" t="s">
        <v>679</v>
      </c>
      <c r="F185" t="str">
        <f t="shared" si="2"/>
        <v>Hugo Harrison</v>
      </c>
      <c r="G185" t="s">
        <v>342</v>
      </c>
      <c r="H185" t="s">
        <v>55</v>
      </c>
      <c r="I185" s="99">
        <v>9.1999999999999993</v>
      </c>
    </row>
    <row r="186" spans="1:9" x14ac:dyDescent="0.35">
      <c r="A186">
        <v>45</v>
      </c>
      <c r="B186" t="s">
        <v>552</v>
      </c>
      <c r="C186" t="s">
        <v>447</v>
      </c>
      <c r="D186" t="s">
        <v>476</v>
      </c>
      <c r="E186" t="s">
        <v>680</v>
      </c>
      <c r="F186" t="str">
        <f t="shared" si="2"/>
        <v>Sebastian Tate</v>
      </c>
      <c r="G186" t="s">
        <v>343</v>
      </c>
      <c r="H186" t="s">
        <v>105</v>
      </c>
      <c r="I186" s="99">
        <v>9.2200000000000006</v>
      </c>
    </row>
    <row r="187" spans="1:9" x14ac:dyDescent="0.35">
      <c r="A187">
        <v>46</v>
      </c>
      <c r="B187" t="s">
        <v>552</v>
      </c>
      <c r="C187" t="s">
        <v>447</v>
      </c>
      <c r="D187" t="s">
        <v>527</v>
      </c>
      <c r="E187" t="s">
        <v>681</v>
      </c>
      <c r="F187" t="str">
        <f t="shared" si="2"/>
        <v>Jack Karapandzic</v>
      </c>
      <c r="G187" t="s">
        <v>344</v>
      </c>
      <c r="H187" t="s">
        <v>59</v>
      </c>
      <c r="I187" s="99">
        <v>9.24</v>
      </c>
    </row>
    <row r="188" spans="1:9" x14ac:dyDescent="0.35">
      <c r="A188">
        <v>47</v>
      </c>
      <c r="B188" t="s">
        <v>552</v>
      </c>
      <c r="C188" t="s">
        <v>447</v>
      </c>
      <c r="D188" t="s">
        <v>682</v>
      </c>
      <c r="E188" t="s">
        <v>683</v>
      </c>
      <c r="F188" t="str">
        <f t="shared" si="2"/>
        <v>Freddie Ellis</v>
      </c>
      <c r="G188" t="s">
        <v>345</v>
      </c>
      <c r="H188" t="s">
        <v>59</v>
      </c>
      <c r="I188" s="99">
        <v>9.2799999999999994</v>
      </c>
    </row>
    <row r="189" spans="1:9" x14ac:dyDescent="0.35">
      <c r="A189">
        <v>48</v>
      </c>
      <c r="B189" t="s">
        <v>552</v>
      </c>
      <c r="C189" t="s">
        <v>447</v>
      </c>
      <c r="D189" t="s">
        <v>456</v>
      </c>
      <c r="E189" t="s">
        <v>684</v>
      </c>
      <c r="F189" t="str">
        <f t="shared" si="2"/>
        <v>Angus Kovark</v>
      </c>
      <c r="G189" t="s">
        <v>346</v>
      </c>
      <c r="H189" t="s">
        <v>105</v>
      </c>
      <c r="I189" s="99">
        <v>9.2799999999999994</v>
      </c>
    </row>
    <row r="190" spans="1:9" x14ac:dyDescent="0.35">
      <c r="A190">
        <v>49</v>
      </c>
      <c r="B190" t="s">
        <v>552</v>
      </c>
      <c r="C190" t="s">
        <v>447</v>
      </c>
      <c r="D190" t="s">
        <v>685</v>
      </c>
      <c r="E190" t="s">
        <v>686</v>
      </c>
      <c r="F190" t="str">
        <f t="shared" si="2"/>
        <v>Harvey Brunoli</v>
      </c>
      <c r="G190" t="s">
        <v>347</v>
      </c>
      <c r="H190" t="s">
        <v>105</v>
      </c>
      <c r="I190" s="99">
        <v>9.2799999999999994</v>
      </c>
    </row>
    <row r="191" spans="1:9" x14ac:dyDescent="0.35">
      <c r="A191">
        <v>50</v>
      </c>
      <c r="B191" t="s">
        <v>552</v>
      </c>
      <c r="C191" t="s">
        <v>447</v>
      </c>
      <c r="D191" t="s">
        <v>496</v>
      </c>
      <c r="E191" t="s">
        <v>687</v>
      </c>
      <c r="F191" t="str">
        <f t="shared" si="2"/>
        <v>L Huang</v>
      </c>
      <c r="G191" t="s">
        <v>96</v>
      </c>
      <c r="H191" t="s">
        <v>268</v>
      </c>
      <c r="I191" s="99">
        <v>9.3000000000000007</v>
      </c>
    </row>
    <row r="192" spans="1:9" x14ac:dyDescent="0.35">
      <c r="A192">
        <v>51</v>
      </c>
      <c r="B192" t="s">
        <v>552</v>
      </c>
      <c r="C192" t="s">
        <v>447</v>
      </c>
      <c r="D192" t="s">
        <v>437</v>
      </c>
      <c r="E192" t="s">
        <v>688</v>
      </c>
      <c r="F192" t="str">
        <f t="shared" si="2"/>
        <v>H Alexander</v>
      </c>
      <c r="G192" t="s">
        <v>95</v>
      </c>
      <c r="H192" t="s">
        <v>268</v>
      </c>
      <c r="I192" s="99">
        <v>9.3000000000000007</v>
      </c>
    </row>
    <row r="193" spans="1:9" x14ac:dyDescent="0.35">
      <c r="A193">
        <v>52</v>
      </c>
      <c r="B193" t="s">
        <v>552</v>
      </c>
      <c r="C193" t="s">
        <v>447</v>
      </c>
      <c r="D193" t="s">
        <v>689</v>
      </c>
      <c r="E193" t="s">
        <v>690</v>
      </c>
      <c r="F193" t="str">
        <f t="shared" si="2"/>
        <v>Tobias Loke</v>
      </c>
      <c r="G193" t="s">
        <v>348</v>
      </c>
      <c r="H193" t="s">
        <v>169</v>
      </c>
      <c r="I193" s="99">
        <v>9.32</v>
      </c>
    </row>
    <row r="194" spans="1:9" x14ac:dyDescent="0.35">
      <c r="A194">
        <v>53</v>
      </c>
      <c r="B194" t="s">
        <v>552</v>
      </c>
      <c r="C194" t="s">
        <v>447</v>
      </c>
      <c r="D194" t="s">
        <v>464</v>
      </c>
      <c r="E194" t="s">
        <v>461</v>
      </c>
      <c r="F194" t="str">
        <f t="shared" ref="F194:F257" si="3">D194&amp;" "&amp;E194</f>
        <v>Lachlan Erikson</v>
      </c>
      <c r="G194" t="s">
        <v>349</v>
      </c>
      <c r="H194" t="s">
        <v>58</v>
      </c>
      <c r="I194" s="99">
        <v>9.33</v>
      </c>
    </row>
    <row r="195" spans="1:9" x14ac:dyDescent="0.35">
      <c r="A195">
        <v>54</v>
      </c>
      <c r="B195" t="s">
        <v>552</v>
      </c>
      <c r="C195" t="s">
        <v>447</v>
      </c>
      <c r="D195" t="s">
        <v>691</v>
      </c>
      <c r="E195" t="s">
        <v>692</v>
      </c>
      <c r="F195" t="str">
        <f t="shared" si="3"/>
        <v>Dylan Bullock</v>
      </c>
      <c r="G195" t="s">
        <v>350</v>
      </c>
      <c r="H195" t="s">
        <v>48</v>
      </c>
      <c r="I195" s="99">
        <v>9.34</v>
      </c>
    </row>
    <row r="196" spans="1:9" x14ac:dyDescent="0.35">
      <c r="A196">
        <v>56</v>
      </c>
      <c r="B196" t="s">
        <v>552</v>
      </c>
      <c r="C196" t="s">
        <v>447</v>
      </c>
      <c r="D196" t="s">
        <v>693</v>
      </c>
      <c r="E196" t="s">
        <v>694</v>
      </c>
      <c r="F196" t="str">
        <f t="shared" si="3"/>
        <v>Prayag Soni</v>
      </c>
      <c r="G196" t="s">
        <v>351</v>
      </c>
      <c r="H196" t="s">
        <v>63</v>
      </c>
      <c r="I196" s="99">
        <v>9.34</v>
      </c>
    </row>
    <row r="197" spans="1:9" x14ac:dyDescent="0.35">
      <c r="A197">
        <v>57</v>
      </c>
      <c r="B197" t="s">
        <v>552</v>
      </c>
      <c r="C197" t="s">
        <v>447</v>
      </c>
      <c r="D197" t="s">
        <v>688</v>
      </c>
      <c r="E197" t="s">
        <v>651</v>
      </c>
      <c r="F197" t="str">
        <f t="shared" si="3"/>
        <v>Alexander Thomas</v>
      </c>
      <c r="G197" t="s">
        <v>352</v>
      </c>
      <c r="H197" t="s">
        <v>58</v>
      </c>
      <c r="I197" s="99">
        <v>9.35</v>
      </c>
    </row>
    <row r="198" spans="1:9" x14ac:dyDescent="0.35">
      <c r="A198">
        <v>59</v>
      </c>
      <c r="B198" t="s">
        <v>552</v>
      </c>
      <c r="C198" t="s">
        <v>447</v>
      </c>
      <c r="D198" t="s">
        <v>480</v>
      </c>
      <c r="E198" t="s">
        <v>695</v>
      </c>
      <c r="F198" t="str">
        <f t="shared" si="3"/>
        <v>Joshua Varricchio</v>
      </c>
      <c r="G198" t="s">
        <v>353</v>
      </c>
      <c r="H198" t="s">
        <v>59</v>
      </c>
      <c r="I198" s="99">
        <v>9.36</v>
      </c>
    </row>
    <row r="199" spans="1:9" x14ac:dyDescent="0.35">
      <c r="A199">
        <v>60</v>
      </c>
      <c r="B199" t="s">
        <v>552</v>
      </c>
      <c r="C199" t="s">
        <v>447</v>
      </c>
      <c r="D199" t="s">
        <v>635</v>
      </c>
      <c r="E199" t="s">
        <v>680</v>
      </c>
      <c r="F199" t="str">
        <f t="shared" si="3"/>
        <v>Oscar Tate</v>
      </c>
      <c r="G199" t="s">
        <v>354</v>
      </c>
      <c r="H199" t="s">
        <v>105</v>
      </c>
      <c r="I199" s="99">
        <v>9.3699999999999992</v>
      </c>
    </row>
    <row r="200" spans="1:9" x14ac:dyDescent="0.35">
      <c r="A200">
        <v>62</v>
      </c>
      <c r="B200" t="s">
        <v>552</v>
      </c>
      <c r="C200" t="s">
        <v>447</v>
      </c>
      <c r="D200" t="s">
        <v>696</v>
      </c>
      <c r="E200" t="s">
        <v>686</v>
      </c>
      <c r="F200" t="str">
        <f t="shared" si="3"/>
        <v>Archer  Brunoli</v>
      </c>
      <c r="G200" t="s">
        <v>355</v>
      </c>
      <c r="H200" t="s">
        <v>105</v>
      </c>
      <c r="I200" s="99">
        <v>9.5</v>
      </c>
    </row>
    <row r="201" spans="1:9" x14ac:dyDescent="0.35">
      <c r="A201">
        <v>63</v>
      </c>
      <c r="B201" t="s">
        <v>552</v>
      </c>
      <c r="C201" t="s">
        <v>447</v>
      </c>
      <c r="D201" t="s">
        <v>697</v>
      </c>
      <c r="E201" t="s">
        <v>698</v>
      </c>
      <c r="F201" t="str">
        <f t="shared" si="3"/>
        <v>Finlay Mann</v>
      </c>
      <c r="G201" t="s">
        <v>356</v>
      </c>
      <c r="H201" t="s">
        <v>58</v>
      </c>
      <c r="I201" s="99">
        <v>9.5500000000000007</v>
      </c>
    </row>
    <row r="202" spans="1:9" x14ac:dyDescent="0.35">
      <c r="A202">
        <v>64</v>
      </c>
      <c r="B202" t="s">
        <v>552</v>
      </c>
      <c r="C202" t="s">
        <v>447</v>
      </c>
      <c r="D202" t="s">
        <v>699</v>
      </c>
      <c r="E202" t="s">
        <v>700</v>
      </c>
      <c r="F202" t="str">
        <f t="shared" si="3"/>
        <v>Dhyan Patel</v>
      </c>
      <c r="G202" t="s">
        <v>357</v>
      </c>
      <c r="H202" t="s">
        <v>63</v>
      </c>
      <c r="I202" s="99">
        <v>9.56</v>
      </c>
    </row>
    <row r="203" spans="1:9" x14ac:dyDescent="0.35">
      <c r="A203">
        <v>69</v>
      </c>
      <c r="B203" t="s">
        <v>552</v>
      </c>
      <c r="C203" t="s">
        <v>447</v>
      </c>
      <c r="D203" t="s">
        <v>460</v>
      </c>
      <c r="E203" t="s">
        <v>701</v>
      </c>
      <c r="F203" t="str">
        <f t="shared" si="3"/>
        <v>Aiden Yip</v>
      </c>
      <c r="G203" t="s">
        <v>358</v>
      </c>
      <c r="H203" t="s">
        <v>48</v>
      </c>
      <c r="I203" s="99">
        <v>10.01</v>
      </c>
    </row>
    <row r="204" spans="1:9" x14ac:dyDescent="0.35">
      <c r="A204">
        <v>70</v>
      </c>
      <c r="B204" t="s">
        <v>552</v>
      </c>
      <c r="C204" t="s">
        <v>447</v>
      </c>
      <c r="D204" t="s">
        <v>702</v>
      </c>
      <c r="E204" t="s">
        <v>561</v>
      </c>
      <c r="F204" t="str">
        <f t="shared" si="3"/>
        <v>Mike Jiang</v>
      </c>
      <c r="G204" t="s">
        <v>359</v>
      </c>
      <c r="H204" t="s">
        <v>48</v>
      </c>
      <c r="I204" s="99">
        <v>10.029999999999999</v>
      </c>
    </row>
    <row r="205" spans="1:9" x14ac:dyDescent="0.35">
      <c r="A205">
        <v>71</v>
      </c>
      <c r="B205" t="s">
        <v>552</v>
      </c>
      <c r="C205" t="s">
        <v>447</v>
      </c>
      <c r="D205" t="s">
        <v>703</v>
      </c>
      <c r="E205" t="s">
        <v>704</v>
      </c>
      <c r="F205" t="str">
        <f t="shared" si="3"/>
        <v>Patrick Visser</v>
      </c>
      <c r="G205" t="s">
        <v>360</v>
      </c>
      <c r="H205" t="s">
        <v>58</v>
      </c>
      <c r="I205" s="99">
        <v>10.039999999999999</v>
      </c>
    </row>
    <row r="206" spans="1:9" x14ac:dyDescent="0.35">
      <c r="A206">
        <v>72</v>
      </c>
      <c r="B206" t="s">
        <v>552</v>
      </c>
      <c r="C206" t="s">
        <v>447</v>
      </c>
      <c r="D206" t="s">
        <v>532</v>
      </c>
      <c r="E206" t="s">
        <v>705</v>
      </c>
      <c r="F206" t="str">
        <f t="shared" si="3"/>
        <v>Harry Jerovasilis</v>
      </c>
      <c r="G206" t="s">
        <v>361</v>
      </c>
      <c r="H206" t="s">
        <v>169</v>
      </c>
      <c r="I206" s="99">
        <v>10.039999999999999</v>
      </c>
    </row>
    <row r="207" spans="1:9" x14ac:dyDescent="0.35">
      <c r="A207">
        <v>73</v>
      </c>
      <c r="B207" t="s">
        <v>552</v>
      </c>
      <c r="C207" t="s">
        <v>447</v>
      </c>
      <c r="D207" t="s">
        <v>706</v>
      </c>
      <c r="E207" t="s">
        <v>707</v>
      </c>
      <c r="F207" t="str">
        <f t="shared" si="3"/>
        <v>Toby Miller</v>
      </c>
      <c r="G207" t="s">
        <v>362</v>
      </c>
      <c r="H207" t="s">
        <v>169</v>
      </c>
      <c r="I207" s="99">
        <v>10.050000000000001</v>
      </c>
    </row>
    <row r="208" spans="1:9" x14ac:dyDescent="0.35">
      <c r="A208">
        <v>74</v>
      </c>
      <c r="B208" t="s">
        <v>552</v>
      </c>
      <c r="C208" t="s">
        <v>447</v>
      </c>
      <c r="D208" t="s">
        <v>708</v>
      </c>
      <c r="E208" t="s">
        <v>709</v>
      </c>
      <c r="F208" t="str">
        <f t="shared" si="3"/>
        <v>Edrick Ng</v>
      </c>
      <c r="G208" t="s">
        <v>363</v>
      </c>
      <c r="H208" t="s">
        <v>169</v>
      </c>
      <c r="I208" s="99">
        <v>10.08</v>
      </c>
    </row>
    <row r="209" spans="1:9" x14ac:dyDescent="0.35">
      <c r="A209">
        <v>75</v>
      </c>
      <c r="B209" t="s">
        <v>552</v>
      </c>
      <c r="C209" t="s">
        <v>447</v>
      </c>
      <c r="D209" t="s">
        <v>677</v>
      </c>
      <c r="E209" t="s">
        <v>710</v>
      </c>
      <c r="F209" t="str">
        <f t="shared" si="3"/>
        <v>Walter Pistor</v>
      </c>
      <c r="G209" t="s">
        <v>364</v>
      </c>
      <c r="H209" t="s">
        <v>105</v>
      </c>
      <c r="I209" s="99">
        <v>10.08</v>
      </c>
    </row>
    <row r="210" spans="1:9" x14ac:dyDescent="0.35">
      <c r="A210">
        <v>76</v>
      </c>
      <c r="B210" t="s">
        <v>552</v>
      </c>
      <c r="C210" t="s">
        <v>447</v>
      </c>
      <c r="D210" t="s">
        <v>494</v>
      </c>
      <c r="E210" t="s">
        <v>711</v>
      </c>
      <c r="F210" t="str">
        <f t="shared" si="3"/>
        <v>Oliver Parrish</v>
      </c>
      <c r="G210" t="s">
        <v>365</v>
      </c>
      <c r="H210" t="s">
        <v>55</v>
      </c>
      <c r="I210" s="99">
        <v>10.09</v>
      </c>
    </row>
    <row r="211" spans="1:9" x14ac:dyDescent="0.35">
      <c r="A211">
        <v>77</v>
      </c>
      <c r="B211" t="s">
        <v>552</v>
      </c>
      <c r="C211" t="s">
        <v>447</v>
      </c>
      <c r="D211" t="s">
        <v>712</v>
      </c>
      <c r="E211" t="s">
        <v>713</v>
      </c>
      <c r="F211" t="str">
        <f t="shared" si="3"/>
        <v>Austin He</v>
      </c>
      <c r="G211" t="s">
        <v>366</v>
      </c>
      <c r="H211" t="s">
        <v>48</v>
      </c>
      <c r="I211" s="99">
        <v>10.11</v>
      </c>
    </row>
    <row r="212" spans="1:9" x14ac:dyDescent="0.35">
      <c r="A212">
        <v>78</v>
      </c>
      <c r="B212" t="s">
        <v>552</v>
      </c>
      <c r="C212" t="s">
        <v>447</v>
      </c>
      <c r="D212" t="s">
        <v>714</v>
      </c>
      <c r="E212" t="s">
        <v>715</v>
      </c>
      <c r="F212" t="str">
        <f t="shared" si="3"/>
        <v>Zak Zekcevic</v>
      </c>
      <c r="G212" t="s">
        <v>367</v>
      </c>
      <c r="H212" t="s">
        <v>48</v>
      </c>
      <c r="I212" s="99">
        <v>10.19</v>
      </c>
    </row>
    <row r="213" spans="1:9" x14ac:dyDescent="0.35">
      <c r="A213">
        <v>79</v>
      </c>
      <c r="B213" t="s">
        <v>552</v>
      </c>
      <c r="C213" t="s">
        <v>447</v>
      </c>
      <c r="D213" t="s">
        <v>716</v>
      </c>
      <c r="E213" t="s">
        <v>717</v>
      </c>
      <c r="F213" t="str">
        <f t="shared" si="3"/>
        <v>Isaac Tiong</v>
      </c>
      <c r="G213" t="s">
        <v>368</v>
      </c>
      <c r="H213" t="s">
        <v>169</v>
      </c>
      <c r="I213" s="99">
        <v>10.199999999999999</v>
      </c>
    </row>
    <row r="214" spans="1:9" x14ac:dyDescent="0.35">
      <c r="A214">
        <v>80</v>
      </c>
      <c r="B214" t="s">
        <v>552</v>
      </c>
      <c r="C214" t="s">
        <v>447</v>
      </c>
      <c r="D214" t="s">
        <v>718</v>
      </c>
      <c r="E214" t="s">
        <v>719</v>
      </c>
      <c r="F214" t="str">
        <f t="shared" si="3"/>
        <v>Ian Zhao</v>
      </c>
      <c r="G214" t="s">
        <v>369</v>
      </c>
      <c r="H214" t="s">
        <v>58</v>
      </c>
      <c r="I214" s="99">
        <v>10.32</v>
      </c>
    </row>
    <row r="215" spans="1:9" x14ac:dyDescent="0.35">
      <c r="A215">
        <v>82</v>
      </c>
      <c r="B215" t="s">
        <v>552</v>
      </c>
      <c r="C215" t="s">
        <v>447</v>
      </c>
      <c r="D215" t="s">
        <v>720</v>
      </c>
      <c r="E215" t="s">
        <v>721</v>
      </c>
      <c r="F215" t="str">
        <f t="shared" si="3"/>
        <v>Hugo  Wilson</v>
      </c>
      <c r="G215" t="s">
        <v>370</v>
      </c>
      <c r="H215" t="s">
        <v>55</v>
      </c>
      <c r="I215" s="99">
        <v>10.34</v>
      </c>
    </row>
    <row r="216" spans="1:9" x14ac:dyDescent="0.35">
      <c r="A216">
        <v>83</v>
      </c>
      <c r="B216" t="s">
        <v>552</v>
      </c>
      <c r="C216" t="s">
        <v>447</v>
      </c>
      <c r="D216" t="s">
        <v>722</v>
      </c>
      <c r="E216" t="s">
        <v>667</v>
      </c>
      <c r="F216" t="str">
        <f t="shared" si="3"/>
        <v>Christian Kumar</v>
      </c>
      <c r="G216" t="s">
        <v>371</v>
      </c>
      <c r="H216" t="s">
        <v>59</v>
      </c>
      <c r="I216" s="99">
        <v>10.34</v>
      </c>
    </row>
    <row r="217" spans="1:9" x14ac:dyDescent="0.35">
      <c r="A217">
        <v>84</v>
      </c>
      <c r="B217" t="s">
        <v>552</v>
      </c>
      <c r="C217" t="s">
        <v>447</v>
      </c>
      <c r="D217" t="s">
        <v>460</v>
      </c>
      <c r="E217" t="s">
        <v>661</v>
      </c>
      <c r="F217" t="str">
        <f t="shared" si="3"/>
        <v>Aiden Philp</v>
      </c>
      <c r="G217" t="s">
        <v>372</v>
      </c>
      <c r="H217" t="s">
        <v>48</v>
      </c>
      <c r="I217" s="99">
        <v>10.34</v>
      </c>
    </row>
    <row r="218" spans="1:9" x14ac:dyDescent="0.35">
      <c r="A218">
        <v>85</v>
      </c>
      <c r="B218" t="s">
        <v>552</v>
      </c>
      <c r="C218" t="s">
        <v>447</v>
      </c>
      <c r="D218" t="s">
        <v>511</v>
      </c>
      <c r="E218" t="s">
        <v>723</v>
      </c>
      <c r="F218" t="str">
        <f t="shared" si="3"/>
        <v>Reuben Thomson</v>
      </c>
      <c r="G218" t="s">
        <v>373</v>
      </c>
      <c r="H218" t="s">
        <v>48</v>
      </c>
      <c r="I218" s="99">
        <v>10.35</v>
      </c>
    </row>
    <row r="219" spans="1:9" x14ac:dyDescent="0.35">
      <c r="A219">
        <v>86</v>
      </c>
      <c r="B219" t="s">
        <v>552</v>
      </c>
      <c r="C219" t="s">
        <v>447</v>
      </c>
      <c r="D219" t="s">
        <v>724</v>
      </c>
      <c r="E219" t="s">
        <v>687</v>
      </c>
      <c r="F219" t="str">
        <f t="shared" si="3"/>
        <v>Joseph Huang</v>
      </c>
      <c r="G219" t="s">
        <v>374</v>
      </c>
      <c r="H219" t="s">
        <v>59</v>
      </c>
      <c r="I219" s="99">
        <v>10.35</v>
      </c>
    </row>
    <row r="220" spans="1:9" x14ac:dyDescent="0.35">
      <c r="A220">
        <v>87</v>
      </c>
      <c r="B220" t="s">
        <v>552</v>
      </c>
      <c r="C220" t="s">
        <v>447</v>
      </c>
      <c r="D220" t="s">
        <v>725</v>
      </c>
      <c r="E220" t="s">
        <v>687</v>
      </c>
      <c r="F220" t="str">
        <f t="shared" si="3"/>
        <v>Kilian Huang</v>
      </c>
      <c r="G220" t="s">
        <v>375</v>
      </c>
      <c r="H220" t="s">
        <v>59</v>
      </c>
      <c r="I220" s="99">
        <v>10.35</v>
      </c>
    </row>
    <row r="221" spans="1:9" x14ac:dyDescent="0.35">
      <c r="A221">
        <v>91</v>
      </c>
      <c r="B221" t="s">
        <v>552</v>
      </c>
      <c r="C221" t="s">
        <v>447</v>
      </c>
      <c r="D221" t="s">
        <v>726</v>
      </c>
      <c r="E221" t="s">
        <v>727</v>
      </c>
      <c r="F221" t="str">
        <f t="shared" si="3"/>
        <v>Liam Clark-Smith</v>
      </c>
      <c r="G221" t="s">
        <v>376</v>
      </c>
      <c r="H221" t="s">
        <v>58</v>
      </c>
      <c r="I221" s="99">
        <v>10.41</v>
      </c>
    </row>
    <row r="222" spans="1:9" x14ac:dyDescent="0.35">
      <c r="A222">
        <v>92</v>
      </c>
      <c r="B222" t="s">
        <v>552</v>
      </c>
      <c r="C222" t="s">
        <v>447</v>
      </c>
      <c r="D222" t="s">
        <v>728</v>
      </c>
      <c r="E222" t="s">
        <v>710</v>
      </c>
      <c r="F222" t="str">
        <f t="shared" si="3"/>
        <v>Hamish Pistor</v>
      </c>
      <c r="G222" t="s">
        <v>377</v>
      </c>
      <c r="H222" t="s">
        <v>105</v>
      </c>
      <c r="I222" s="99">
        <v>10.41</v>
      </c>
    </row>
    <row r="223" spans="1:9" x14ac:dyDescent="0.35">
      <c r="A223">
        <v>93</v>
      </c>
      <c r="B223" t="s">
        <v>552</v>
      </c>
      <c r="C223" t="s">
        <v>447</v>
      </c>
      <c r="D223" t="s">
        <v>729</v>
      </c>
      <c r="E223" t="s">
        <v>730</v>
      </c>
      <c r="F223" t="str">
        <f t="shared" si="3"/>
        <v>Marcus de Sciscio</v>
      </c>
      <c r="G223" t="s">
        <v>378</v>
      </c>
      <c r="H223" t="s">
        <v>105</v>
      </c>
      <c r="I223" s="99">
        <v>10.42</v>
      </c>
    </row>
    <row r="224" spans="1:9" x14ac:dyDescent="0.35">
      <c r="A224">
        <v>96</v>
      </c>
      <c r="B224" t="s">
        <v>552</v>
      </c>
      <c r="C224" t="s">
        <v>447</v>
      </c>
      <c r="D224" t="s">
        <v>513</v>
      </c>
      <c r="E224" t="s">
        <v>656</v>
      </c>
      <c r="F224" t="str">
        <f t="shared" si="3"/>
        <v>J Liu</v>
      </c>
      <c r="G224" t="s">
        <v>83</v>
      </c>
      <c r="H224" t="s">
        <v>268</v>
      </c>
      <c r="I224" s="99">
        <v>10.46</v>
      </c>
    </row>
    <row r="225" spans="1:9" x14ac:dyDescent="0.35">
      <c r="A225">
        <v>97</v>
      </c>
      <c r="B225" t="s">
        <v>552</v>
      </c>
      <c r="C225" t="s">
        <v>447</v>
      </c>
      <c r="D225" t="s">
        <v>731</v>
      </c>
      <c r="E225" t="s">
        <v>732</v>
      </c>
      <c r="F225" t="str">
        <f t="shared" si="3"/>
        <v>Tryan Nahsoomi</v>
      </c>
      <c r="G225" t="s">
        <v>379</v>
      </c>
      <c r="H225" t="s">
        <v>58</v>
      </c>
      <c r="I225" s="99">
        <v>10.48</v>
      </c>
    </row>
    <row r="226" spans="1:9" x14ac:dyDescent="0.35">
      <c r="A226">
        <v>98</v>
      </c>
      <c r="B226" t="s">
        <v>552</v>
      </c>
      <c r="C226" t="s">
        <v>447</v>
      </c>
      <c r="D226" t="s">
        <v>733</v>
      </c>
      <c r="E226" t="s">
        <v>734</v>
      </c>
      <c r="F226" t="str">
        <f t="shared" si="3"/>
        <v>James Hoare</v>
      </c>
      <c r="G226" t="s">
        <v>380</v>
      </c>
      <c r="H226" t="s">
        <v>48</v>
      </c>
      <c r="I226" s="99">
        <v>10.55</v>
      </c>
    </row>
    <row r="227" spans="1:9" x14ac:dyDescent="0.35">
      <c r="A227">
        <v>101</v>
      </c>
      <c r="B227" t="s">
        <v>552</v>
      </c>
      <c r="C227" t="s">
        <v>447</v>
      </c>
      <c r="D227" t="s">
        <v>735</v>
      </c>
      <c r="E227" t="s">
        <v>736</v>
      </c>
      <c r="F227" t="str">
        <f t="shared" si="3"/>
        <v>Aarnav Anthony</v>
      </c>
      <c r="G227" t="s">
        <v>381</v>
      </c>
      <c r="H227" t="s">
        <v>105</v>
      </c>
      <c r="I227" s="99">
        <v>10.58</v>
      </c>
    </row>
    <row r="228" spans="1:9" x14ac:dyDescent="0.35">
      <c r="A228">
        <v>102</v>
      </c>
      <c r="B228" t="s">
        <v>552</v>
      </c>
      <c r="C228" t="s">
        <v>447</v>
      </c>
      <c r="D228" t="s">
        <v>737</v>
      </c>
      <c r="E228" t="s">
        <v>738</v>
      </c>
      <c r="F228" t="str">
        <f t="shared" si="3"/>
        <v>Shivu Nithiya</v>
      </c>
      <c r="G228" t="s">
        <v>382</v>
      </c>
      <c r="H228" t="s">
        <v>55</v>
      </c>
      <c r="I228" s="99">
        <v>10.58</v>
      </c>
    </row>
    <row r="229" spans="1:9" x14ac:dyDescent="0.35">
      <c r="A229">
        <v>103</v>
      </c>
      <c r="B229" t="s">
        <v>552</v>
      </c>
      <c r="C229" t="s">
        <v>447</v>
      </c>
      <c r="D229" t="s">
        <v>501</v>
      </c>
      <c r="E229" t="s">
        <v>434</v>
      </c>
      <c r="F229" t="str">
        <f t="shared" si="3"/>
        <v>Samuel Yang</v>
      </c>
      <c r="G229" t="s">
        <v>383</v>
      </c>
      <c r="H229" t="s">
        <v>55</v>
      </c>
      <c r="I229" s="99">
        <v>11.04</v>
      </c>
    </row>
    <row r="230" spans="1:9" x14ac:dyDescent="0.35">
      <c r="A230">
        <v>105</v>
      </c>
      <c r="B230" t="s">
        <v>552</v>
      </c>
      <c r="C230" t="s">
        <v>447</v>
      </c>
      <c r="D230" t="s">
        <v>739</v>
      </c>
      <c r="E230" t="s">
        <v>740</v>
      </c>
      <c r="F230" t="str">
        <f t="shared" si="3"/>
        <v>A Lin</v>
      </c>
      <c r="G230" t="s">
        <v>384</v>
      </c>
      <c r="H230" t="s">
        <v>268</v>
      </c>
      <c r="I230" s="99">
        <v>11.08</v>
      </c>
    </row>
    <row r="231" spans="1:9" x14ac:dyDescent="0.35">
      <c r="A231">
        <v>111</v>
      </c>
      <c r="B231" t="s">
        <v>552</v>
      </c>
      <c r="C231" t="s">
        <v>447</v>
      </c>
      <c r="D231" t="s">
        <v>741</v>
      </c>
      <c r="E231" t="s">
        <v>742</v>
      </c>
      <c r="F231" t="str">
        <f t="shared" si="3"/>
        <v>K  Naidu</v>
      </c>
      <c r="G231" t="s">
        <v>385</v>
      </c>
      <c r="H231" t="s">
        <v>268</v>
      </c>
      <c r="I231" s="99">
        <v>11.3</v>
      </c>
    </row>
    <row r="232" spans="1:9" x14ac:dyDescent="0.35">
      <c r="A232">
        <v>113</v>
      </c>
      <c r="B232" t="s">
        <v>552</v>
      </c>
      <c r="C232" t="s">
        <v>447</v>
      </c>
      <c r="D232" t="s">
        <v>743</v>
      </c>
      <c r="E232" t="s">
        <v>497</v>
      </c>
      <c r="F232" t="str">
        <f t="shared" si="3"/>
        <v>Chen Feng Wang</v>
      </c>
      <c r="G232" t="s">
        <v>386</v>
      </c>
      <c r="H232" t="s">
        <v>105</v>
      </c>
      <c r="I232" s="99">
        <v>11.39</v>
      </c>
    </row>
    <row r="233" spans="1:9" x14ac:dyDescent="0.35">
      <c r="A233">
        <v>117</v>
      </c>
      <c r="B233" t="s">
        <v>552</v>
      </c>
      <c r="C233" t="s">
        <v>447</v>
      </c>
      <c r="D233" t="s">
        <v>744</v>
      </c>
      <c r="E233" t="s">
        <v>745</v>
      </c>
      <c r="F233" t="str">
        <f t="shared" si="3"/>
        <v>Beau Bradley</v>
      </c>
      <c r="G233" t="s">
        <v>387</v>
      </c>
      <c r="H233" t="s">
        <v>48</v>
      </c>
      <c r="I233" s="99">
        <v>11.52</v>
      </c>
    </row>
    <row r="234" spans="1:9" x14ac:dyDescent="0.35">
      <c r="A234">
        <v>118</v>
      </c>
      <c r="B234" t="s">
        <v>552</v>
      </c>
      <c r="C234" t="s">
        <v>447</v>
      </c>
      <c r="D234" t="s">
        <v>525</v>
      </c>
      <c r="E234" t="s">
        <v>746</v>
      </c>
      <c r="F234" t="str">
        <f t="shared" si="3"/>
        <v>Noah Forte</v>
      </c>
      <c r="G234" t="s">
        <v>388</v>
      </c>
      <c r="H234" t="s">
        <v>105</v>
      </c>
      <c r="I234" s="99">
        <v>11.53</v>
      </c>
    </row>
    <row r="235" spans="1:9" x14ac:dyDescent="0.35">
      <c r="A235">
        <v>124</v>
      </c>
      <c r="B235" t="s">
        <v>552</v>
      </c>
      <c r="C235" t="s">
        <v>447</v>
      </c>
      <c r="D235" t="s">
        <v>651</v>
      </c>
      <c r="E235" t="s">
        <v>747</v>
      </c>
      <c r="F235" t="str">
        <f t="shared" si="3"/>
        <v>Thomas McDonald</v>
      </c>
      <c r="G235" t="s">
        <v>389</v>
      </c>
      <c r="H235" t="s">
        <v>105</v>
      </c>
      <c r="I235" s="99">
        <v>12.12</v>
      </c>
    </row>
    <row r="236" spans="1:9" x14ac:dyDescent="0.35">
      <c r="A236">
        <v>128</v>
      </c>
      <c r="B236" t="s">
        <v>552</v>
      </c>
      <c r="C236" t="s">
        <v>447</v>
      </c>
      <c r="D236" t="s">
        <v>525</v>
      </c>
      <c r="E236" t="s">
        <v>748</v>
      </c>
      <c r="F236" t="str">
        <f t="shared" si="3"/>
        <v>Noah Halim Budiman</v>
      </c>
      <c r="G236" t="s">
        <v>390</v>
      </c>
      <c r="H236" t="s">
        <v>58</v>
      </c>
      <c r="I236" s="99">
        <v>12.25</v>
      </c>
    </row>
    <row r="237" spans="1:9" x14ac:dyDescent="0.35">
      <c r="A237">
        <v>129</v>
      </c>
      <c r="B237" t="s">
        <v>552</v>
      </c>
      <c r="C237" t="s">
        <v>447</v>
      </c>
      <c r="D237" t="s">
        <v>500</v>
      </c>
      <c r="E237" t="s">
        <v>749</v>
      </c>
      <c r="F237" t="str">
        <f t="shared" si="3"/>
        <v>Max Kennedy</v>
      </c>
      <c r="G237" t="s">
        <v>391</v>
      </c>
      <c r="H237" t="s">
        <v>105</v>
      </c>
      <c r="I237" s="99">
        <v>12.25</v>
      </c>
    </row>
    <row r="238" spans="1:9" x14ac:dyDescent="0.35">
      <c r="A238">
        <v>130</v>
      </c>
      <c r="B238" t="s">
        <v>552</v>
      </c>
      <c r="C238" t="s">
        <v>447</v>
      </c>
      <c r="D238" t="s">
        <v>473</v>
      </c>
      <c r="E238" t="s">
        <v>750</v>
      </c>
      <c r="F238" t="str">
        <f t="shared" si="3"/>
        <v>Eli  Matuszewski</v>
      </c>
      <c r="G238" t="s">
        <v>392</v>
      </c>
      <c r="H238" t="s">
        <v>58</v>
      </c>
      <c r="I238" s="99">
        <v>12.27</v>
      </c>
    </row>
    <row r="239" spans="1:9" x14ac:dyDescent="0.35">
      <c r="A239">
        <v>136</v>
      </c>
      <c r="B239" t="s">
        <v>552</v>
      </c>
      <c r="C239" t="s">
        <v>447</v>
      </c>
      <c r="D239" t="s">
        <v>490</v>
      </c>
      <c r="E239" t="s">
        <v>607</v>
      </c>
      <c r="F239" t="str">
        <f t="shared" si="3"/>
        <v>Xavier Do</v>
      </c>
      <c r="G239" t="s">
        <v>393</v>
      </c>
      <c r="H239" t="s">
        <v>59</v>
      </c>
      <c r="I239" s="99">
        <v>12.36</v>
      </c>
    </row>
    <row r="240" spans="1:9" x14ac:dyDescent="0.35">
      <c r="A240">
        <v>137</v>
      </c>
      <c r="B240" t="s">
        <v>552</v>
      </c>
      <c r="C240" t="s">
        <v>447</v>
      </c>
      <c r="D240" t="s">
        <v>751</v>
      </c>
      <c r="E240" t="s">
        <v>752</v>
      </c>
      <c r="F240" t="str">
        <f t="shared" si="3"/>
        <v>Bien Dedigoma</v>
      </c>
      <c r="G240" t="s">
        <v>394</v>
      </c>
      <c r="H240" t="s">
        <v>169</v>
      </c>
      <c r="I240" s="99">
        <v>12.38</v>
      </c>
    </row>
    <row r="241" spans="1:9" x14ac:dyDescent="0.35">
      <c r="A241">
        <v>139</v>
      </c>
      <c r="B241" t="s">
        <v>552</v>
      </c>
      <c r="C241" t="s">
        <v>447</v>
      </c>
      <c r="D241" t="s">
        <v>753</v>
      </c>
      <c r="E241" t="s">
        <v>754</v>
      </c>
      <c r="F241" t="str">
        <f t="shared" si="3"/>
        <v>Virat Juneja</v>
      </c>
      <c r="G241" t="s">
        <v>395</v>
      </c>
      <c r="H241" t="s">
        <v>63</v>
      </c>
      <c r="I241" s="99">
        <v>12.39</v>
      </c>
    </row>
    <row r="242" spans="1:9" x14ac:dyDescent="0.35">
      <c r="A242">
        <v>142</v>
      </c>
      <c r="B242" t="s">
        <v>552</v>
      </c>
      <c r="C242" t="s">
        <v>447</v>
      </c>
      <c r="D242" t="s">
        <v>755</v>
      </c>
      <c r="E242" t="s">
        <v>434</v>
      </c>
      <c r="F242" t="str">
        <f t="shared" si="3"/>
        <v>Jasper Yang</v>
      </c>
      <c r="G242" t="s">
        <v>396</v>
      </c>
      <c r="H242" t="s">
        <v>59</v>
      </c>
      <c r="I242" s="99">
        <v>12.48</v>
      </c>
    </row>
    <row r="243" spans="1:9" x14ac:dyDescent="0.35">
      <c r="A243">
        <v>145</v>
      </c>
      <c r="B243" t="s">
        <v>552</v>
      </c>
      <c r="C243" t="s">
        <v>447</v>
      </c>
      <c r="D243" t="s">
        <v>756</v>
      </c>
      <c r="E243" t="s">
        <v>681</v>
      </c>
      <c r="F243" t="str">
        <f t="shared" si="3"/>
        <v>Ben Karapandzic</v>
      </c>
      <c r="G243" t="s">
        <v>397</v>
      </c>
      <c r="H243" t="s">
        <v>59</v>
      </c>
      <c r="I243" s="99">
        <v>13.21</v>
      </c>
    </row>
    <row r="244" spans="1:9" x14ac:dyDescent="0.35">
      <c r="A244">
        <v>156</v>
      </c>
      <c r="B244" t="s">
        <v>552</v>
      </c>
      <c r="C244" t="s">
        <v>447</v>
      </c>
      <c r="D244" t="s">
        <v>471</v>
      </c>
      <c r="E244" t="s">
        <v>757</v>
      </c>
      <c r="F244" t="str">
        <f t="shared" si="3"/>
        <v>Daniel Ondimo</v>
      </c>
      <c r="G244" t="s">
        <v>398</v>
      </c>
      <c r="H244" t="s">
        <v>59</v>
      </c>
      <c r="I244" s="99">
        <v>13.55</v>
      </c>
    </row>
    <row r="245" spans="1:9" x14ac:dyDescent="0.35">
      <c r="A245">
        <v>172</v>
      </c>
      <c r="B245" t="s">
        <v>552</v>
      </c>
      <c r="C245" t="s">
        <v>447</v>
      </c>
      <c r="D245" t="s">
        <v>712</v>
      </c>
      <c r="E245" t="s">
        <v>656</v>
      </c>
      <c r="F245" t="str">
        <f t="shared" si="3"/>
        <v>Austin Liu</v>
      </c>
      <c r="G245" t="s">
        <v>399</v>
      </c>
      <c r="H245" t="s">
        <v>48</v>
      </c>
      <c r="I245" s="99">
        <v>14.59</v>
      </c>
    </row>
    <row r="246" spans="1:9" x14ac:dyDescent="0.35">
      <c r="A246">
        <v>185</v>
      </c>
      <c r="B246" t="s">
        <v>552</v>
      </c>
      <c r="C246" t="s">
        <v>447</v>
      </c>
      <c r="D246" t="s">
        <v>476</v>
      </c>
      <c r="E246" t="s">
        <v>758</v>
      </c>
      <c r="F246" t="str">
        <f t="shared" si="3"/>
        <v>Sebastian Centofanti</v>
      </c>
      <c r="G246" t="s">
        <v>400</v>
      </c>
      <c r="H246" t="s">
        <v>58</v>
      </c>
      <c r="I246" s="99">
        <v>16</v>
      </c>
    </row>
    <row r="247" spans="1:9" x14ac:dyDescent="0.35">
      <c r="A247">
        <v>212</v>
      </c>
      <c r="B247" t="s">
        <v>552</v>
      </c>
      <c r="C247" t="s">
        <v>447</v>
      </c>
      <c r="D247" t="s">
        <v>759</v>
      </c>
      <c r="E247" t="s">
        <v>760</v>
      </c>
      <c r="F247" t="str">
        <f t="shared" si="3"/>
        <v>Louis Xu</v>
      </c>
      <c r="G247" t="s">
        <v>401</v>
      </c>
      <c r="H247" t="s">
        <v>169</v>
      </c>
      <c r="I247" s="99">
        <v>17.32</v>
      </c>
    </row>
    <row r="248" spans="1:9" x14ac:dyDescent="0.35">
      <c r="A248">
        <v>213</v>
      </c>
      <c r="B248" t="s">
        <v>552</v>
      </c>
      <c r="C248" t="s">
        <v>447</v>
      </c>
      <c r="D248" t="s">
        <v>761</v>
      </c>
      <c r="E248" t="s">
        <v>762</v>
      </c>
      <c r="F248" t="str">
        <f t="shared" si="3"/>
        <v>Kenneth Jiao</v>
      </c>
      <c r="G248" t="s">
        <v>402</v>
      </c>
      <c r="H248" t="s">
        <v>169</v>
      </c>
      <c r="I248" s="99">
        <v>17.38</v>
      </c>
    </row>
    <row r="249" spans="1:9" x14ac:dyDescent="0.35">
      <c r="A249">
        <v>214</v>
      </c>
      <c r="B249" t="s">
        <v>552</v>
      </c>
      <c r="C249" t="s">
        <v>447</v>
      </c>
      <c r="D249" t="s">
        <v>763</v>
      </c>
      <c r="E249" t="s">
        <v>764</v>
      </c>
      <c r="F249" t="str">
        <f t="shared" si="3"/>
        <v>Kevin Zhu</v>
      </c>
      <c r="G249" t="s">
        <v>403</v>
      </c>
      <c r="H249" t="s">
        <v>48</v>
      </c>
      <c r="I249" s="99">
        <v>17.45</v>
      </c>
    </row>
    <row r="250" spans="1:9" x14ac:dyDescent="0.35">
      <c r="A250">
        <v>187</v>
      </c>
      <c r="B250" t="s">
        <v>765</v>
      </c>
      <c r="C250" t="s">
        <v>405</v>
      </c>
      <c r="D250" t="s">
        <v>766</v>
      </c>
      <c r="E250" t="s">
        <v>767</v>
      </c>
      <c r="F250" t="str">
        <f t="shared" si="3"/>
        <v xml:space="preserve">India G </v>
      </c>
      <c r="G250" t="s">
        <v>221</v>
      </c>
      <c r="H250" t="s">
        <v>100</v>
      </c>
      <c r="I250" s="99">
        <v>17.010000000000002</v>
      </c>
    </row>
    <row r="251" spans="1:9" x14ac:dyDescent="0.35">
      <c r="A251">
        <v>188</v>
      </c>
      <c r="B251" t="s">
        <v>765</v>
      </c>
      <c r="C251" t="s">
        <v>405</v>
      </c>
      <c r="D251" t="s">
        <v>768</v>
      </c>
      <c r="E251" t="s">
        <v>555</v>
      </c>
      <c r="F251" t="str">
        <f t="shared" si="3"/>
        <v>Isla F</v>
      </c>
      <c r="G251" t="s">
        <v>222</v>
      </c>
      <c r="H251" t="s">
        <v>100</v>
      </c>
      <c r="I251" s="99">
        <v>17.03</v>
      </c>
    </row>
    <row r="252" spans="1:9" x14ac:dyDescent="0.35">
      <c r="A252">
        <v>192</v>
      </c>
      <c r="B252" t="s">
        <v>765</v>
      </c>
      <c r="C252" t="s">
        <v>405</v>
      </c>
      <c r="D252" t="s">
        <v>769</v>
      </c>
      <c r="E252" t="s">
        <v>770</v>
      </c>
      <c r="F252" t="str">
        <f t="shared" si="3"/>
        <v>Nina McGregor</v>
      </c>
      <c r="G252" t="s">
        <v>223</v>
      </c>
      <c r="H252" t="s">
        <v>60</v>
      </c>
      <c r="I252" s="99">
        <v>17.239999999999998</v>
      </c>
    </row>
    <row r="253" spans="1:9" x14ac:dyDescent="0.35">
      <c r="A253">
        <v>203</v>
      </c>
      <c r="B253" t="s">
        <v>765</v>
      </c>
      <c r="C253" t="s">
        <v>405</v>
      </c>
      <c r="D253" t="s">
        <v>771</v>
      </c>
      <c r="E253" t="s">
        <v>477</v>
      </c>
      <c r="F253" t="str">
        <f t="shared" si="3"/>
        <v>Charlize Izzini</v>
      </c>
      <c r="G253" t="s">
        <v>224</v>
      </c>
      <c r="H253" t="s">
        <v>63</v>
      </c>
      <c r="I253" s="99">
        <v>17.53</v>
      </c>
    </row>
    <row r="254" spans="1:9" x14ac:dyDescent="0.35">
      <c r="A254">
        <v>209</v>
      </c>
      <c r="B254" t="s">
        <v>765</v>
      </c>
      <c r="C254" t="s">
        <v>405</v>
      </c>
      <c r="D254" t="s">
        <v>772</v>
      </c>
      <c r="E254" t="s">
        <v>773</v>
      </c>
      <c r="F254" t="str">
        <f t="shared" si="3"/>
        <v>Emilie Spandler</v>
      </c>
      <c r="G254" t="s">
        <v>225</v>
      </c>
      <c r="H254" t="s">
        <v>105</v>
      </c>
      <c r="I254" s="99">
        <v>18.3</v>
      </c>
    </row>
    <row r="255" spans="1:9" x14ac:dyDescent="0.35">
      <c r="A255">
        <v>222</v>
      </c>
      <c r="B255" t="s">
        <v>765</v>
      </c>
      <c r="C255" t="s">
        <v>405</v>
      </c>
      <c r="D255" t="s">
        <v>774</v>
      </c>
      <c r="E255" t="s">
        <v>775</v>
      </c>
      <c r="F255" t="str">
        <f t="shared" si="3"/>
        <v>Priya Malik</v>
      </c>
      <c r="G255" t="s">
        <v>226</v>
      </c>
      <c r="H255" t="s">
        <v>105</v>
      </c>
      <c r="I255" s="99">
        <v>19.36</v>
      </c>
    </row>
    <row r="256" spans="1:9" x14ac:dyDescent="0.35">
      <c r="A256">
        <v>224</v>
      </c>
      <c r="B256" t="s">
        <v>765</v>
      </c>
      <c r="C256" t="s">
        <v>405</v>
      </c>
      <c r="D256" t="s">
        <v>776</v>
      </c>
      <c r="E256" t="s">
        <v>777</v>
      </c>
      <c r="F256" t="str">
        <f t="shared" si="3"/>
        <v>Chiara Paris</v>
      </c>
      <c r="G256" t="s">
        <v>227</v>
      </c>
      <c r="H256" t="s">
        <v>105</v>
      </c>
      <c r="I256" s="99">
        <v>19.489999999999998</v>
      </c>
    </row>
    <row r="257" spans="1:9" x14ac:dyDescent="0.35">
      <c r="A257">
        <v>229</v>
      </c>
      <c r="B257" t="s">
        <v>765</v>
      </c>
      <c r="C257" t="s">
        <v>405</v>
      </c>
      <c r="D257" t="s">
        <v>778</v>
      </c>
      <c r="E257" t="s">
        <v>469</v>
      </c>
      <c r="F257" t="str">
        <f t="shared" si="3"/>
        <v>Martha Roberts</v>
      </c>
      <c r="G257" t="s">
        <v>228</v>
      </c>
      <c r="H257" t="s">
        <v>105</v>
      </c>
      <c r="I257" s="99">
        <v>20.12</v>
      </c>
    </row>
    <row r="258" spans="1:9" x14ac:dyDescent="0.35">
      <c r="A258">
        <v>218</v>
      </c>
      <c r="B258" t="s">
        <v>765</v>
      </c>
      <c r="C258" t="s">
        <v>447</v>
      </c>
      <c r="D258" t="s">
        <v>437</v>
      </c>
      <c r="E258" t="s">
        <v>779</v>
      </c>
      <c r="F258" t="str">
        <f t="shared" ref="F258:F290" si="4">D258&amp;" "&amp;E258</f>
        <v>H Browne</v>
      </c>
      <c r="G258" t="s">
        <v>78</v>
      </c>
      <c r="H258" t="s">
        <v>169</v>
      </c>
      <c r="I258" s="99">
        <v>21</v>
      </c>
    </row>
    <row r="259" spans="1:9" x14ac:dyDescent="0.35">
      <c r="A259">
        <v>223</v>
      </c>
      <c r="B259" t="s">
        <v>765</v>
      </c>
      <c r="C259" t="s">
        <v>447</v>
      </c>
      <c r="D259" t="s">
        <v>780</v>
      </c>
      <c r="E259" t="s">
        <v>781</v>
      </c>
      <c r="F259" t="str">
        <f t="shared" si="4"/>
        <v>Rafael Pineda</v>
      </c>
      <c r="G259" t="s">
        <v>229</v>
      </c>
      <c r="H259" t="s">
        <v>105</v>
      </c>
      <c r="I259" s="99">
        <v>21.37</v>
      </c>
    </row>
    <row r="260" spans="1:9" x14ac:dyDescent="0.35">
      <c r="A260">
        <v>225</v>
      </c>
      <c r="B260" t="s">
        <v>765</v>
      </c>
      <c r="C260" t="s">
        <v>447</v>
      </c>
      <c r="D260" t="s">
        <v>782</v>
      </c>
      <c r="E260" t="s">
        <v>783</v>
      </c>
      <c r="F260" t="str">
        <f t="shared" si="4"/>
        <v>Sidney Nagel</v>
      </c>
      <c r="G260" t="s">
        <v>230</v>
      </c>
      <c r="H260" t="s">
        <v>60</v>
      </c>
      <c r="I260" s="99">
        <v>21.51</v>
      </c>
    </row>
    <row r="261" spans="1:9" x14ac:dyDescent="0.35">
      <c r="A261">
        <v>234</v>
      </c>
      <c r="B261" t="s">
        <v>765</v>
      </c>
      <c r="C261" t="s">
        <v>447</v>
      </c>
      <c r="D261" t="s">
        <v>784</v>
      </c>
      <c r="E261" t="s">
        <v>785</v>
      </c>
      <c r="F261" t="str">
        <f t="shared" si="4"/>
        <v>Will  Axom</v>
      </c>
      <c r="G261" t="s">
        <v>231</v>
      </c>
      <c r="H261" t="s">
        <v>58</v>
      </c>
      <c r="I261" s="99">
        <v>22.24</v>
      </c>
    </row>
    <row r="262" spans="1:9" x14ac:dyDescent="0.35">
      <c r="A262">
        <v>235</v>
      </c>
      <c r="B262" t="s">
        <v>765</v>
      </c>
      <c r="C262" t="s">
        <v>447</v>
      </c>
      <c r="D262" t="s">
        <v>468</v>
      </c>
      <c r="E262" t="s">
        <v>786</v>
      </c>
      <c r="F262" t="str">
        <f t="shared" si="4"/>
        <v>Will Hayes</v>
      </c>
      <c r="G262" t="s">
        <v>232</v>
      </c>
      <c r="H262" t="s">
        <v>58</v>
      </c>
      <c r="I262" s="99">
        <v>22.24</v>
      </c>
    </row>
    <row r="263" spans="1:9" x14ac:dyDescent="0.35">
      <c r="A263">
        <v>238</v>
      </c>
      <c r="B263" t="s">
        <v>765</v>
      </c>
      <c r="C263" t="s">
        <v>447</v>
      </c>
      <c r="D263" t="s">
        <v>787</v>
      </c>
      <c r="E263" t="s">
        <v>788</v>
      </c>
      <c r="F263" t="str">
        <f t="shared" si="4"/>
        <v>B Gill</v>
      </c>
      <c r="G263" t="s">
        <v>80</v>
      </c>
      <c r="H263" t="s">
        <v>169</v>
      </c>
      <c r="I263" s="99">
        <v>22.33</v>
      </c>
    </row>
    <row r="264" spans="1:9" x14ac:dyDescent="0.35">
      <c r="A264">
        <v>242</v>
      </c>
      <c r="B264" t="s">
        <v>765</v>
      </c>
      <c r="C264" t="s">
        <v>447</v>
      </c>
      <c r="D264" t="s">
        <v>789</v>
      </c>
      <c r="E264" t="s">
        <v>518</v>
      </c>
      <c r="F264" t="str">
        <f t="shared" si="4"/>
        <v>Hugh Cayzer</v>
      </c>
      <c r="G264" t="s">
        <v>233</v>
      </c>
      <c r="H264" t="s">
        <v>58</v>
      </c>
      <c r="I264" s="99">
        <v>22.43</v>
      </c>
    </row>
    <row r="265" spans="1:9" x14ac:dyDescent="0.35">
      <c r="A265">
        <v>244</v>
      </c>
      <c r="B265" t="s">
        <v>765</v>
      </c>
      <c r="C265" t="s">
        <v>447</v>
      </c>
      <c r="D265" t="s">
        <v>787</v>
      </c>
      <c r="E265" t="s">
        <v>790</v>
      </c>
      <c r="F265" t="str">
        <f t="shared" si="4"/>
        <v>B Tharanisorn</v>
      </c>
      <c r="G265" t="s">
        <v>81</v>
      </c>
      <c r="H265" t="s">
        <v>169</v>
      </c>
      <c r="I265" s="99">
        <v>22.47</v>
      </c>
    </row>
    <row r="266" spans="1:9" x14ac:dyDescent="0.35">
      <c r="A266">
        <v>248</v>
      </c>
      <c r="B266" t="s">
        <v>765</v>
      </c>
      <c r="C266" t="s">
        <v>447</v>
      </c>
      <c r="D266" t="s">
        <v>448</v>
      </c>
      <c r="E266" t="s">
        <v>791</v>
      </c>
      <c r="F266" t="str">
        <f t="shared" si="4"/>
        <v>S Arramaraj</v>
      </c>
      <c r="G266" t="s">
        <v>234</v>
      </c>
      <c r="H266" t="s">
        <v>169</v>
      </c>
      <c r="I266" s="99">
        <v>22.54</v>
      </c>
    </row>
    <row r="267" spans="1:9" x14ac:dyDescent="0.35">
      <c r="A267">
        <v>249</v>
      </c>
      <c r="B267" t="s">
        <v>765</v>
      </c>
      <c r="C267" t="s">
        <v>447</v>
      </c>
      <c r="D267" t="s">
        <v>792</v>
      </c>
      <c r="E267" t="s">
        <v>793</v>
      </c>
      <c r="F267" t="str">
        <f t="shared" si="4"/>
        <v>Kanav Kureja</v>
      </c>
      <c r="G267" t="s">
        <v>235</v>
      </c>
      <c r="H267" t="s">
        <v>105</v>
      </c>
      <c r="I267" s="99">
        <v>23.11</v>
      </c>
    </row>
    <row r="268" spans="1:9" x14ac:dyDescent="0.35">
      <c r="A268">
        <v>252</v>
      </c>
      <c r="B268" t="s">
        <v>765</v>
      </c>
      <c r="C268" t="s">
        <v>447</v>
      </c>
      <c r="D268" t="s">
        <v>527</v>
      </c>
      <c r="E268" t="s">
        <v>794</v>
      </c>
      <c r="F268" t="str">
        <f t="shared" si="4"/>
        <v>Jack Shrowder</v>
      </c>
      <c r="G268" t="s">
        <v>236</v>
      </c>
      <c r="H268" t="s">
        <v>23</v>
      </c>
      <c r="I268" s="99">
        <v>23.2</v>
      </c>
    </row>
    <row r="269" spans="1:9" x14ac:dyDescent="0.35">
      <c r="A269">
        <v>254</v>
      </c>
      <c r="B269" t="s">
        <v>765</v>
      </c>
      <c r="C269" t="s">
        <v>447</v>
      </c>
      <c r="D269" t="s">
        <v>437</v>
      </c>
      <c r="E269" t="s">
        <v>795</v>
      </c>
      <c r="F269" t="str">
        <f t="shared" si="4"/>
        <v>H Di Blasio</v>
      </c>
      <c r="G269" t="s">
        <v>79</v>
      </c>
      <c r="H269" t="s">
        <v>169</v>
      </c>
      <c r="I269" s="99">
        <v>23.35</v>
      </c>
    </row>
    <row r="270" spans="1:9" x14ac:dyDescent="0.35">
      <c r="A270">
        <v>255</v>
      </c>
      <c r="B270" t="s">
        <v>765</v>
      </c>
      <c r="C270" t="s">
        <v>447</v>
      </c>
      <c r="D270" t="s">
        <v>796</v>
      </c>
      <c r="E270" t="s">
        <v>797</v>
      </c>
      <c r="F270" t="str">
        <f t="shared" si="4"/>
        <v>Owen Chilman</v>
      </c>
      <c r="G270" t="s">
        <v>237</v>
      </c>
      <c r="H270" t="s">
        <v>58</v>
      </c>
      <c r="I270" s="99">
        <v>23.52</v>
      </c>
    </row>
    <row r="271" spans="1:9" x14ac:dyDescent="0.35">
      <c r="A271">
        <v>257</v>
      </c>
      <c r="B271" t="s">
        <v>765</v>
      </c>
      <c r="C271" t="s">
        <v>447</v>
      </c>
      <c r="D271" t="s">
        <v>444</v>
      </c>
      <c r="E271" t="s">
        <v>798</v>
      </c>
      <c r="F271" t="str">
        <f t="shared" si="4"/>
        <v>W Cooksey</v>
      </c>
      <c r="G271" t="s">
        <v>238</v>
      </c>
      <c r="H271" t="s">
        <v>169</v>
      </c>
      <c r="I271" s="99">
        <v>23.54</v>
      </c>
    </row>
    <row r="272" spans="1:9" x14ac:dyDescent="0.35">
      <c r="A272">
        <v>267</v>
      </c>
      <c r="B272" t="s">
        <v>765</v>
      </c>
      <c r="C272" t="s">
        <v>447</v>
      </c>
      <c r="D272" t="s">
        <v>799</v>
      </c>
      <c r="E272" t="s">
        <v>800</v>
      </c>
      <c r="F272" t="str">
        <f t="shared" si="4"/>
        <v>Riley Abbott</v>
      </c>
      <c r="G272" t="s">
        <v>239</v>
      </c>
      <c r="H272" t="s">
        <v>58</v>
      </c>
      <c r="I272" s="99">
        <v>24.46</v>
      </c>
    </row>
    <row r="273" spans="1:9" x14ac:dyDescent="0.35">
      <c r="A273">
        <v>271</v>
      </c>
      <c r="B273" t="s">
        <v>765</v>
      </c>
      <c r="C273" t="s">
        <v>447</v>
      </c>
      <c r="D273" t="s">
        <v>456</v>
      </c>
      <c r="E273" t="s">
        <v>801</v>
      </c>
      <c r="F273" t="str">
        <f t="shared" si="4"/>
        <v>Angus Baghurst</v>
      </c>
      <c r="G273" t="s">
        <v>240</v>
      </c>
      <c r="H273" t="s">
        <v>33</v>
      </c>
      <c r="I273" s="99">
        <v>26.06</v>
      </c>
    </row>
    <row r="274" spans="1:9" x14ac:dyDescent="0.35">
      <c r="A274">
        <v>272</v>
      </c>
      <c r="B274" t="s">
        <v>765</v>
      </c>
      <c r="C274" t="s">
        <v>447</v>
      </c>
      <c r="D274" t="s">
        <v>496</v>
      </c>
      <c r="E274" t="s">
        <v>802</v>
      </c>
      <c r="F274" t="str">
        <f t="shared" si="4"/>
        <v>L Wilde</v>
      </c>
      <c r="G274" t="s">
        <v>241</v>
      </c>
      <c r="H274" t="s">
        <v>59</v>
      </c>
      <c r="I274" s="99">
        <v>26.59</v>
      </c>
    </row>
    <row r="275" spans="1:9" x14ac:dyDescent="0.35">
      <c r="A275">
        <v>274</v>
      </c>
      <c r="B275" t="s">
        <v>765</v>
      </c>
      <c r="C275" t="s">
        <v>447</v>
      </c>
      <c r="D275" t="s">
        <v>500</v>
      </c>
      <c r="E275" t="s">
        <v>658</v>
      </c>
      <c r="F275" t="str">
        <f t="shared" si="4"/>
        <v>Max Carter</v>
      </c>
      <c r="G275" t="s">
        <v>242</v>
      </c>
      <c r="H275" t="s">
        <v>58</v>
      </c>
      <c r="I275" s="99">
        <v>27.06</v>
      </c>
    </row>
    <row r="276" spans="1:9" x14ac:dyDescent="0.35">
      <c r="A276">
        <v>275</v>
      </c>
      <c r="B276" t="s">
        <v>765</v>
      </c>
      <c r="C276" t="s">
        <v>447</v>
      </c>
      <c r="D276" t="s">
        <v>803</v>
      </c>
      <c r="E276" t="s">
        <v>804</v>
      </c>
      <c r="F276" t="str">
        <f t="shared" si="4"/>
        <v>Memphis Costanzo</v>
      </c>
      <c r="G276" t="s">
        <v>243</v>
      </c>
      <c r="H276" t="s">
        <v>58</v>
      </c>
      <c r="I276" s="99">
        <v>27.32</v>
      </c>
    </row>
    <row r="277" spans="1:9" x14ac:dyDescent="0.35">
      <c r="A277">
        <v>276</v>
      </c>
      <c r="B277" t="s">
        <v>765</v>
      </c>
      <c r="C277" t="s">
        <v>447</v>
      </c>
      <c r="D277" t="s">
        <v>805</v>
      </c>
      <c r="E277" t="s">
        <v>806</v>
      </c>
      <c r="F277" t="str">
        <f t="shared" si="4"/>
        <v>Nicholas Doherty</v>
      </c>
      <c r="G277" t="s">
        <v>244</v>
      </c>
      <c r="H277" t="s">
        <v>105</v>
      </c>
      <c r="I277" s="99">
        <v>27.36</v>
      </c>
    </row>
    <row r="278" spans="1:9" x14ac:dyDescent="0.35">
      <c r="A278">
        <v>277</v>
      </c>
      <c r="B278" t="s">
        <v>765</v>
      </c>
      <c r="C278" t="s">
        <v>447</v>
      </c>
      <c r="D278" t="s">
        <v>807</v>
      </c>
      <c r="E278" t="s">
        <v>808</v>
      </c>
      <c r="F278" t="str">
        <f t="shared" si="4"/>
        <v>Jaylen Haines</v>
      </c>
      <c r="G278" t="s">
        <v>245</v>
      </c>
      <c r="H278" t="s">
        <v>58</v>
      </c>
      <c r="I278" s="99">
        <v>27.36</v>
      </c>
    </row>
    <row r="279" spans="1:9" x14ac:dyDescent="0.35">
      <c r="A279">
        <v>278</v>
      </c>
      <c r="B279" t="s">
        <v>765</v>
      </c>
      <c r="C279" t="s">
        <v>447</v>
      </c>
      <c r="D279" t="s">
        <v>480</v>
      </c>
      <c r="E279" t="s">
        <v>809</v>
      </c>
      <c r="F279" t="str">
        <f t="shared" si="4"/>
        <v>Joshua Kavanagh</v>
      </c>
      <c r="G279" t="s">
        <v>246</v>
      </c>
      <c r="H279" t="s">
        <v>105</v>
      </c>
      <c r="I279" s="99">
        <v>27.37</v>
      </c>
    </row>
    <row r="280" spans="1:9" x14ac:dyDescent="0.35">
      <c r="A280">
        <v>279</v>
      </c>
      <c r="B280" t="s">
        <v>765</v>
      </c>
      <c r="C280" t="s">
        <v>447</v>
      </c>
      <c r="D280" t="s">
        <v>437</v>
      </c>
      <c r="E280" t="s">
        <v>810</v>
      </c>
      <c r="F280" t="str">
        <f t="shared" si="4"/>
        <v>H Harders</v>
      </c>
      <c r="G280" t="s">
        <v>82</v>
      </c>
      <c r="H280" t="s">
        <v>59</v>
      </c>
      <c r="I280" s="99">
        <v>27.5</v>
      </c>
    </row>
    <row r="281" spans="1:9" x14ac:dyDescent="0.35">
      <c r="A281">
        <v>280</v>
      </c>
      <c r="B281" t="s">
        <v>765</v>
      </c>
      <c r="C281" t="s">
        <v>447</v>
      </c>
      <c r="D281" t="s">
        <v>811</v>
      </c>
      <c r="E281" t="s">
        <v>812</v>
      </c>
      <c r="F281" t="str">
        <f t="shared" si="4"/>
        <v>Juve Doko</v>
      </c>
      <c r="G281" t="s">
        <v>247</v>
      </c>
      <c r="H281" t="s">
        <v>58</v>
      </c>
      <c r="I281" s="99">
        <v>28.17</v>
      </c>
    </row>
    <row r="282" spans="1:9" x14ac:dyDescent="0.35">
      <c r="A282">
        <v>281</v>
      </c>
      <c r="B282" t="s">
        <v>765</v>
      </c>
      <c r="C282" t="s">
        <v>447</v>
      </c>
      <c r="D282" t="s">
        <v>813</v>
      </c>
      <c r="E282" t="s">
        <v>535</v>
      </c>
      <c r="F282" t="str">
        <f t="shared" si="4"/>
        <v>Calvin Harris</v>
      </c>
      <c r="G282" t="s">
        <v>248</v>
      </c>
      <c r="H282" t="s">
        <v>33</v>
      </c>
      <c r="I282" s="99">
        <v>28.23</v>
      </c>
    </row>
    <row r="283" spans="1:9" x14ac:dyDescent="0.35">
      <c r="A283">
        <v>282</v>
      </c>
      <c r="B283" t="s">
        <v>765</v>
      </c>
      <c r="C283" t="s">
        <v>447</v>
      </c>
      <c r="D283" t="s">
        <v>814</v>
      </c>
      <c r="E283" t="s">
        <v>815</v>
      </c>
      <c r="F283" t="str">
        <f t="shared" si="4"/>
        <v>Mawson Kidmia</v>
      </c>
      <c r="G283" t="s">
        <v>249</v>
      </c>
      <c r="H283" t="s">
        <v>60</v>
      </c>
      <c r="I283" s="99">
        <v>28.37</v>
      </c>
    </row>
    <row r="284" spans="1:9" x14ac:dyDescent="0.35">
      <c r="A284">
        <v>283</v>
      </c>
      <c r="B284" t="s">
        <v>765</v>
      </c>
      <c r="C284" t="s">
        <v>447</v>
      </c>
      <c r="D284" t="s">
        <v>816</v>
      </c>
      <c r="E284" t="s">
        <v>817</v>
      </c>
      <c r="F284" t="str">
        <f t="shared" si="4"/>
        <v>Jarrod May</v>
      </c>
      <c r="G284" t="s">
        <v>250</v>
      </c>
      <c r="H284" t="s">
        <v>33</v>
      </c>
      <c r="I284" s="99">
        <v>29.33</v>
      </c>
    </row>
    <row r="285" spans="1:9" x14ac:dyDescent="0.35">
      <c r="A285">
        <v>284</v>
      </c>
      <c r="B285" t="s">
        <v>765</v>
      </c>
      <c r="C285" t="s">
        <v>447</v>
      </c>
      <c r="D285" t="s">
        <v>726</v>
      </c>
      <c r="E285" t="s">
        <v>818</v>
      </c>
      <c r="F285" t="str">
        <f t="shared" si="4"/>
        <v>Liam Woolford</v>
      </c>
      <c r="G285" t="s">
        <v>251</v>
      </c>
      <c r="H285" t="s">
        <v>58</v>
      </c>
      <c r="I285" s="99">
        <v>29.34</v>
      </c>
    </row>
    <row r="286" spans="1:9" x14ac:dyDescent="0.35">
      <c r="A286">
        <v>285</v>
      </c>
      <c r="B286" t="s">
        <v>765</v>
      </c>
      <c r="C286" t="s">
        <v>447</v>
      </c>
      <c r="D286" t="s">
        <v>819</v>
      </c>
      <c r="E286" t="s">
        <v>820</v>
      </c>
      <c r="F286" t="str">
        <f t="shared" si="4"/>
        <v>Luke Teteris</v>
      </c>
      <c r="G286" t="s">
        <v>252</v>
      </c>
      <c r="H286" t="s">
        <v>58</v>
      </c>
      <c r="I286" s="99">
        <v>29.44</v>
      </c>
    </row>
    <row r="287" spans="1:9" x14ac:dyDescent="0.35">
      <c r="A287">
        <v>285</v>
      </c>
      <c r="B287" t="s">
        <v>765</v>
      </c>
      <c r="C287" t="s">
        <v>447</v>
      </c>
      <c r="D287" t="s">
        <v>821</v>
      </c>
      <c r="E287" t="s">
        <v>822</v>
      </c>
      <c r="F287" t="str">
        <f t="shared" si="4"/>
        <v>Jon  Lacasandile</v>
      </c>
      <c r="G287" t="s">
        <v>253</v>
      </c>
      <c r="H287" t="s">
        <v>58</v>
      </c>
      <c r="I287" s="99">
        <v>31.14</v>
      </c>
    </row>
    <row r="288" spans="1:9" x14ac:dyDescent="0.35">
      <c r="A288">
        <v>287</v>
      </c>
      <c r="B288" t="s">
        <v>765</v>
      </c>
      <c r="C288" t="s">
        <v>447</v>
      </c>
      <c r="D288" t="s">
        <v>500</v>
      </c>
      <c r="E288" t="s">
        <v>823</v>
      </c>
      <c r="F288" t="str">
        <f t="shared" si="4"/>
        <v>Max Morrison</v>
      </c>
      <c r="G288" t="s">
        <v>254</v>
      </c>
      <c r="H288" t="s">
        <v>58</v>
      </c>
      <c r="I288" s="99">
        <v>37.479999999999997</v>
      </c>
    </row>
    <row r="289" spans="1:8" x14ac:dyDescent="0.35">
      <c r="A289">
        <v>289</v>
      </c>
      <c r="B289" t="s">
        <v>765</v>
      </c>
      <c r="C289" t="s">
        <v>447</v>
      </c>
      <c r="D289" t="s">
        <v>824</v>
      </c>
      <c r="E289" t="s">
        <v>825</v>
      </c>
      <c r="F289" t="str">
        <f t="shared" si="4"/>
        <v>G Rui</v>
      </c>
      <c r="G289" t="s">
        <v>255</v>
      </c>
      <c r="H289" t="s">
        <v>169</v>
      </c>
    </row>
    <row r="290" spans="1:8" x14ac:dyDescent="0.35">
      <c r="A290">
        <v>290</v>
      </c>
      <c r="B290" t="s">
        <v>765</v>
      </c>
      <c r="C290" t="s">
        <v>447</v>
      </c>
      <c r="D290" t="s">
        <v>826</v>
      </c>
      <c r="E290" t="s">
        <v>827</v>
      </c>
      <c r="F290" t="str">
        <f t="shared" si="4"/>
        <v xml:space="preserve">Louie Ji </v>
      </c>
      <c r="G290" t="s">
        <v>256</v>
      </c>
      <c r="H290" t="s"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</vt:lpstr>
      <vt:lpstr>Raw Data</vt:lpstr>
      <vt:lpstr>Ignatius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Luttrell</dc:creator>
  <cp:keywords/>
  <dc:description/>
  <cp:lastModifiedBy>Nicole Luttrell</cp:lastModifiedBy>
  <cp:lastPrinted>2020-05-20T03:06:21Z</cp:lastPrinted>
  <dcterms:created xsi:type="dcterms:W3CDTF">2020-05-18T04:06:02Z</dcterms:created>
  <dcterms:modified xsi:type="dcterms:W3CDTF">2026-05-28T01:04:00Z</dcterms:modified>
  <cp:category/>
</cp:coreProperties>
</file>